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codeName="ThisWorkbook" defaultThemeVersion="124226"/>
  <mc:AlternateContent xmlns:mc="http://schemas.openxmlformats.org/markup-compatibility/2006">
    <mc:Choice Requires="x15">
      <x15ac:absPath xmlns:x15ac="http://schemas.microsoft.com/office/spreadsheetml/2010/11/ac" url="https://belgischlimburg-my.sharepoint.com/personal/annick_boelen_limburg_be/Documents/Desktop/Documenten op site_december_23_OOK AL IN ONEDRIVE/site/"/>
    </mc:Choice>
  </mc:AlternateContent>
  <xr:revisionPtr revIDLastSave="0" documentId="14_{25787572-19BC-4D82-AB43-4814D7019FE1}" xr6:coauthVersionLast="47" xr6:coauthVersionMax="47" xr10:uidLastSave="{00000000-0000-0000-0000-000000000000}"/>
  <bookViews>
    <workbookView xWindow="-110" yWindow="-110" windowWidth="19420" windowHeight="10420" xr2:uid="{00000000-000D-0000-FFFF-FFFF00000000}"/>
  </bookViews>
  <sheets>
    <sheet name="FP" sheetId="42" r:id="rId1"/>
    <sheet name="AWZW" sheetId="62" r:id="rId2"/>
    <sheet name="AWZW_5de jaar" sheetId="20" r:id="rId3"/>
    <sheet name="AWZW_6de jaar" sheetId="61" r:id="rId4"/>
    <sheet name="KZ6.5" sheetId="40" state="hidden" r:id="rId5"/>
    <sheet name="KZ6.6" sheetId="39" state="hidden" r:id="rId6"/>
    <sheet name="JRTOT AWZW" sheetId="11" r:id="rId7"/>
  </sheets>
  <definedNames>
    <definedName name="_xlnm.Print_Area" localSheetId="1">AWZW!$A$1:$B$26</definedName>
    <definedName name="_xlnm.Print_Area" localSheetId="2">'AWZW_5de jaar'!$A$1:$L$96</definedName>
    <definedName name="_xlnm.Print_Area" localSheetId="3">'AWZW_6de jaar'!$A$1:$L$96</definedName>
    <definedName name="_xlnm.Print_Area" localSheetId="6">'JRTOT AWZW'!$A$1:$L$46</definedName>
    <definedName name="_xlnm.Print_Area" localSheetId="4">'KZ6.5'!$A$80:$O$109</definedName>
    <definedName name="_xlnm.Print_Area" localSheetId="5">'KZ6.6'!$A$80:$O$109</definedName>
    <definedName name="_xlnm.Print_Titles" localSheetId="2">'AWZW_5de jaar'!$82:$86</definedName>
    <definedName name="_xlnm.Print_Titles" localSheetId="3">'AWZW_6de jaar'!$82:$86</definedName>
    <definedName name="OLE_LINK1" localSheetId="1">AWZW!$B$5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20" l="1"/>
  <c r="B84" i="61"/>
  <c r="B83" i="61"/>
  <c r="B84" i="20"/>
  <c r="B83" i="20"/>
  <c r="J8" i="11"/>
  <c r="J7" i="11"/>
  <c r="E8" i="11"/>
  <c r="E7" i="11"/>
  <c r="D4" i="20"/>
  <c r="E5" i="11"/>
  <c r="F15" i="11"/>
  <c r="F16" i="11"/>
  <c r="F17" i="11"/>
  <c r="F14" i="11"/>
  <c r="E15" i="11"/>
  <c r="E16" i="11"/>
  <c r="E17" i="11"/>
  <c r="E14" i="11"/>
  <c r="D18" i="11"/>
  <c r="C18" i="11"/>
  <c r="L86" i="61"/>
  <c r="L85" i="61"/>
  <c r="L84" i="61"/>
  <c r="L83" i="61"/>
  <c r="G87" i="61"/>
  <c r="G86" i="61"/>
  <c r="G85" i="61"/>
  <c r="G84" i="61"/>
  <c r="G83" i="61"/>
  <c r="L87" i="20"/>
  <c r="G87" i="20"/>
  <c r="G86" i="20"/>
  <c r="AC69" i="61"/>
  <c r="AC70" i="61"/>
  <c r="AC71" i="61"/>
  <c r="AC72" i="61"/>
  <c r="AC75" i="61" s="1"/>
  <c r="AC73" i="61"/>
  <c r="AD73" i="61" s="1"/>
  <c r="AC68" i="61"/>
  <c r="AC61" i="61"/>
  <c r="AD61" i="61" s="1"/>
  <c r="AC62" i="61"/>
  <c r="AC60" i="61"/>
  <c r="AC49" i="61"/>
  <c r="AC50" i="61"/>
  <c r="AC51" i="61"/>
  <c r="AC52" i="61"/>
  <c r="AD52" i="61" s="1"/>
  <c r="AC53" i="61"/>
  <c r="AD53" i="61" s="1"/>
  <c r="AC54" i="61"/>
  <c r="AC48" i="61"/>
  <c r="AC36" i="61"/>
  <c r="AC37" i="61"/>
  <c r="AC38" i="61"/>
  <c r="AC39" i="61"/>
  <c r="AC40" i="61"/>
  <c r="AC41" i="61"/>
  <c r="AC42" i="61"/>
  <c r="AD42" i="61" s="1"/>
  <c r="AC35" i="61"/>
  <c r="AD35" i="61" s="1"/>
  <c r="AC18" i="61"/>
  <c r="AC19" i="61"/>
  <c r="AC20" i="61"/>
  <c r="AC21" i="61"/>
  <c r="AC22" i="61"/>
  <c r="AC23" i="61"/>
  <c r="AC24" i="61"/>
  <c r="AD24" i="61" s="1"/>
  <c r="AC25" i="61"/>
  <c r="AD25" i="61" s="1"/>
  <c r="AC26" i="61"/>
  <c r="AC27" i="61"/>
  <c r="AC28" i="61"/>
  <c r="AC17" i="61"/>
  <c r="Y69" i="61"/>
  <c r="Y70" i="61"/>
  <c r="Y71" i="61"/>
  <c r="Y72" i="61"/>
  <c r="Y73" i="61"/>
  <c r="Z73" i="61" s="1"/>
  <c r="Y68" i="61"/>
  <c r="Y61" i="61"/>
  <c r="Y63" i="61" s="1"/>
  <c r="Y62" i="61"/>
  <c r="Z62" i="61" s="1"/>
  <c r="Y60" i="61"/>
  <c r="Y49" i="61"/>
  <c r="Y50" i="61"/>
  <c r="Y51" i="61"/>
  <c r="Y52" i="61"/>
  <c r="Y53" i="61"/>
  <c r="Z53" i="61" s="1"/>
  <c r="Y54" i="61"/>
  <c r="Z54" i="61" s="1"/>
  <c r="Y48" i="61"/>
  <c r="Z48" i="61" s="1"/>
  <c r="Y36" i="61"/>
  <c r="Z36" i="61" s="1"/>
  <c r="Y37" i="61"/>
  <c r="Y38" i="61"/>
  <c r="Y39" i="61"/>
  <c r="Z39" i="61" s="1"/>
  <c r="Y40" i="61"/>
  <c r="Y41" i="61"/>
  <c r="Y42" i="61"/>
  <c r="Y35" i="61"/>
  <c r="Y18" i="61"/>
  <c r="Y19" i="61"/>
  <c r="Y20" i="61"/>
  <c r="Y21" i="61"/>
  <c r="Y22" i="61"/>
  <c r="Y23" i="61"/>
  <c r="Y24" i="61"/>
  <c r="Y25" i="61"/>
  <c r="Y32" i="61" s="1"/>
  <c r="Y26" i="61"/>
  <c r="Y27" i="61"/>
  <c r="Z27" i="61" s="1"/>
  <c r="Y28" i="61"/>
  <c r="Y17" i="61"/>
  <c r="B85" i="61"/>
  <c r="B82" i="61"/>
  <c r="M74" i="61"/>
  <c r="W73" i="61"/>
  <c r="V73" i="61"/>
  <c r="U73" i="61"/>
  <c r="T73" i="61"/>
  <c r="R73" i="61"/>
  <c r="Q73" i="61"/>
  <c r="P73" i="61"/>
  <c r="O73" i="61"/>
  <c r="Z72" i="61"/>
  <c r="W72" i="61"/>
  <c r="V72" i="61"/>
  <c r="U72" i="61"/>
  <c r="T72" i="61"/>
  <c r="R72" i="61"/>
  <c r="Q72" i="61"/>
  <c r="P72" i="61"/>
  <c r="O72" i="61"/>
  <c r="W71" i="61"/>
  <c r="V71" i="61"/>
  <c r="U71" i="61"/>
  <c r="T71" i="61"/>
  <c r="R71" i="61"/>
  <c r="Q71" i="61"/>
  <c r="P71" i="61"/>
  <c r="O71" i="61"/>
  <c r="AD70" i="61"/>
  <c r="Z70" i="61"/>
  <c r="W70" i="61"/>
  <c r="V70" i="61"/>
  <c r="U70" i="61"/>
  <c r="T70" i="61"/>
  <c r="R70" i="61"/>
  <c r="Q70" i="61"/>
  <c r="P70" i="61"/>
  <c r="O70" i="61"/>
  <c r="AD69" i="61"/>
  <c r="Z69" i="61"/>
  <c r="W69" i="61"/>
  <c r="V69" i="61"/>
  <c r="U69" i="61"/>
  <c r="T69" i="61"/>
  <c r="R69" i="61"/>
  <c r="Q69" i="61"/>
  <c r="P69" i="61"/>
  <c r="O69" i="61"/>
  <c r="Z68" i="61"/>
  <c r="W68" i="61"/>
  <c r="V68" i="61"/>
  <c r="U68" i="61"/>
  <c r="T68" i="61"/>
  <c r="R68" i="61"/>
  <c r="Q68" i="61"/>
  <c r="P68" i="61"/>
  <c r="O68" i="61"/>
  <c r="AD66" i="61"/>
  <c r="AC66" i="61"/>
  <c r="Z66" i="61"/>
  <c r="W66" i="61"/>
  <c r="V66" i="61"/>
  <c r="U66" i="61"/>
  <c r="T66" i="61"/>
  <c r="R66" i="61"/>
  <c r="Q66" i="61"/>
  <c r="P66" i="61"/>
  <c r="O66" i="61"/>
  <c r="M63" i="61"/>
  <c r="AD62" i="61"/>
  <c r="W62" i="61"/>
  <c r="V62" i="61"/>
  <c r="U62" i="61"/>
  <c r="T62" i="61"/>
  <c r="R62" i="61"/>
  <c r="Q62" i="61"/>
  <c r="P62" i="61"/>
  <c r="O62" i="61"/>
  <c r="Z61" i="61"/>
  <c r="W61" i="61"/>
  <c r="V61" i="61"/>
  <c r="U61" i="61"/>
  <c r="T61" i="61"/>
  <c r="R61" i="61"/>
  <c r="Q61" i="61"/>
  <c r="P61" i="61"/>
  <c r="O61" i="61"/>
  <c r="AD60" i="61"/>
  <c r="W60" i="61"/>
  <c r="V60" i="61"/>
  <c r="U60" i="61"/>
  <c r="T60" i="61"/>
  <c r="R60" i="61"/>
  <c r="Q60" i="61"/>
  <c r="P60" i="61"/>
  <c r="O60" i="61"/>
  <c r="M55" i="61"/>
  <c r="AD54" i="61"/>
  <c r="W54" i="61"/>
  <c r="V54" i="61"/>
  <c r="U54" i="61"/>
  <c r="T54" i="61"/>
  <c r="R54" i="61"/>
  <c r="Q54" i="61"/>
  <c r="P54" i="61"/>
  <c r="O54" i="61"/>
  <c r="W53" i="61"/>
  <c r="V53" i="61"/>
  <c r="U53" i="61"/>
  <c r="T53" i="61"/>
  <c r="R53" i="61"/>
  <c r="Q53" i="61"/>
  <c r="P53" i="61"/>
  <c r="O53" i="61"/>
  <c r="Z52" i="61"/>
  <c r="W52" i="61"/>
  <c r="V52" i="61"/>
  <c r="U52" i="61"/>
  <c r="T52" i="61"/>
  <c r="R52" i="61"/>
  <c r="Q52" i="61"/>
  <c r="P52" i="61"/>
  <c r="O52" i="61"/>
  <c r="AD51" i="61"/>
  <c r="Z51" i="61"/>
  <c r="W51" i="61"/>
  <c r="V51" i="61"/>
  <c r="U51" i="61"/>
  <c r="T51" i="61"/>
  <c r="R51" i="61"/>
  <c r="Q51" i="61"/>
  <c r="P51" i="61"/>
  <c r="O51" i="61"/>
  <c r="AD50" i="61"/>
  <c r="Z50" i="61"/>
  <c r="W50" i="61"/>
  <c r="V50" i="61"/>
  <c r="U50" i="61"/>
  <c r="T50" i="61"/>
  <c r="R50" i="61"/>
  <c r="Q50" i="61"/>
  <c r="P50" i="61"/>
  <c r="O50" i="61"/>
  <c r="AD49" i="61"/>
  <c r="Z49" i="61"/>
  <c r="W49" i="61"/>
  <c r="V49" i="61"/>
  <c r="U49" i="61"/>
  <c r="T49" i="61"/>
  <c r="R49" i="61"/>
  <c r="Q49" i="61"/>
  <c r="P49" i="61"/>
  <c r="O49" i="61"/>
  <c r="AD48" i="61"/>
  <c r="W48" i="61"/>
  <c r="V48" i="61"/>
  <c r="U48" i="61"/>
  <c r="T48" i="61"/>
  <c r="R48" i="61"/>
  <c r="Q48" i="61"/>
  <c r="P48" i="61"/>
  <c r="O48" i="61"/>
  <c r="M44" i="61"/>
  <c r="W43" i="61"/>
  <c r="V43" i="61"/>
  <c r="Z42" i="61"/>
  <c r="W42" i="61"/>
  <c r="V42" i="61"/>
  <c r="U42" i="61"/>
  <c r="T42" i="61"/>
  <c r="R42" i="61"/>
  <c r="Q42" i="61"/>
  <c r="P42" i="61"/>
  <c r="O42" i="61"/>
  <c r="AD41" i="61"/>
  <c r="Z41" i="61"/>
  <c r="W41" i="61"/>
  <c r="V41" i="61"/>
  <c r="U41" i="61"/>
  <c r="T41" i="61"/>
  <c r="R41" i="61"/>
  <c r="Q41" i="61"/>
  <c r="P41" i="61"/>
  <c r="O41" i="61"/>
  <c r="AD40" i="61"/>
  <c r="Z40" i="61"/>
  <c r="W40" i="61"/>
  <c r="V40" i="61"/>
  <c r="U40" i="61"/>
  <c r="T40" i="61"/>
  <c r="R40" i="61"/>
  <c r="Q40" i="61"/>
  <c r="P40" i="61"/>
  <c r="O40" i="61"/>
  <c r="AD39" i="61"/>
  <c r="W39" i="61"/>
  <c r="V39" i="61"/>
  <c r="U39" i="61"/>
  <c r="T39" i="61"/>
  <c r="R39" i="61"/>
  <c r="Q39" i="61"/>
  <c r="P39" i="61"/>
  <c r="O39" i="61"/>
  <c r="AD38" i="61"/>
  <c r="Z38" i="61"/>
  <c r="W38" i="61"/>
  <c r="V38" i="61"/>
  <c r="U38" i="61"/>
  <c r="T38" i="61"/>
  <c r="R38" i="61"/>
  <c r="Q38" i="61"/>
  <c r="P38" i="61"/>
  <c r="O38" i="61"/>
  <c r="AD37" i="61"/>
  <c r="Z37" i="61"/>
  <c r="W37" i="61"/>
  <c r="V37" i="61"/>
  <c r="U37" i="61"/>
  <c r="T37" i="61"/>
  <c r="R37" i="61"/>
  <c r="Q37" i="61"/>
  <c r="P37" i="61"/>
  <c r="O37" i="61"/>
  <c r="AD36" i="61"/>
  <c r="W36" i="61"/>
  <c r="V36" i="61"/>
  <c r="U36" i="61"/>
  <c r="T36" i="61"/>
  <c r="R36" i="61"/>
  <c r="Q36" i="61"/>
  <c r="P36" i="61"/>
  <c r="O36" i="61"/>
  <c r="Y44" i="61"/>
  <c r="W35" i="61"/>
  <c r="V35" i="61"/>
  <c r="U35" i="61"/>
  <c r="T35" i="61"/>
  <c r="R35" i="61"/>
  <c r="Q35" i="61"/>
  <c r="P35" i="61"/>
  <c r="O35" i="61"/>
  <c r="M32" i="61"/>
  <c r="AD28" i="61"/>
  <c r="Z28" i="61"/>
  <c r="W28" i="61"/>
  <c r="V28" i="61"/>
  <c r="U28" i="61"/>
  <c r="T28" i="61"/>
  <c r="R28" i="61"/>
  <c r="Q28" i="61"/>
  <c r="P28" i="61"/>
  <c r="O28" i="61"/>
  <c r="AD27" i="61"/>
  <c r="W27" i="61"/>
  <c r="V27" i="61"/>
  <c r="U27" i="61"/>
  <c r="T27" i="61"/>
  <c r="R27" i="61"/>
  <c r="Q27" i="61"/>
  <c r="P27" i="61"/>
  <c r="O27" i="61"/>
  <c r="AD26" i="61"/>
  <c r="Z26" i="61"/>
  <c r="W26" i="61"/>
  <c r="V26" i="61"/>
  <c r="U26" i="61"/>
  <c r="T26" i="61"/>
  <c r="R26" i="61"/>
  <c r="Q26" i="61"/>
  <c r="P26" i="61"/>
  <c r="O26" i="61"/>
  <c r="W25" i="61"/>
  <c r="V25" i="61"/>
  <c r="U25" i="61"/>
  <c r="T25" i="61"/>
  <c r="R25" i="61"/>
  <c r="Q25" i="61"/>
  <c r="P25" i="61"/>
  <c r="O25" i="61"/>
  <c r="Z24" i="61"/>
  <c r="W24" i="61"/>
  <c r="V24" i="61"/>
  <c r="U24" i="61"/>
  <c r="T24" i="61"/>
  <c r="R24" i="61"/>
  <c r="Q24" i="61"/>
  <c r="P24" i="61"/>
  <c r="O24" i="61"/>
  <c r="AD23" i="61"/>
  <c r="Z23" i="61"/>
  <c r="W23" i="61"/>
  <c r="V23" i="61"/>
  <c r="U23" i="61"/>
  <c r="T23" i="61"/>
  <c r="R23" i="61"/>
  <c r="Q23" i="61"/>
  <c r="P23" i="61"/>
  <c r="O23" i="61"/>
  <c r="AD22" i="61"/>
  <c r="Z22" i="61"/>
  <c r="W22" i="61"/>
  <c r="V22" i="61"/>
  <c r="U22" i="61"/>
  <c r="T22" i="61"/>
  <c r="R22" i="61"/>
  <c r="Q22" i="61"/>
  <c r="P22" i="61"/>
  <c r="O22" i="61"/>
  <c r="AD21" i="61"/>
  <c r="Z21" i="61"/>
  <c r="W21" i="61"/>
  <c r="V21" i="61"/>
  <c r="U21" i="61"/>
  <c r="T21" i="61"/>
  <c r="R21" i="61"/>
  <c r="Q21" i="61"/>
  <c r="P21" i="61"/>
  <c r="O21" i="61"/>
  <c r="AD20" i="61"/>
  <c r="Z20" i="61"/>
  <c r="W20" i="61"/>
  <c r="V20" i="61"/>
  <c r="U20" i="61"/>
  <c r="T20" i="61"/>
  <c r="R20" i="61"/>
  <c r="Q20" i="61"/>
  <c r="P20" i="61"/>
  <c r="O20" i="61"/>
  <c r="AD19" i="61"/>
  <c r="Z19" i="61"/>
  <c r="W19" i="61"/>
  <c r="V19" i="61"/>
  <c r="U19" i="61"/>
  <c r="T19" i="61"/>
  <c r="R19" i="61"/>
  <c r="Q19" i="61"/>
  <c r="P19" i="61"/>
  <c r="O19" i="61"/>
  <c r="AD18" i="61"/>
  <c r="Z18" i="61"/>
  <c r="W18" i="61"/>
  <c r="V18" i="61"/>
  <c r="U18" i="61"/>
  <c r="T18" i="61"/>
  <c r="R18" i="61"/>
  <c r="Q18" i="61"/>
  <c r="P18" i="61"/>
  <c r="O18" i="61"/>
  <c r="Z17" i="61"/>
  <c r="W17" i="61"/>
  <c r="V17" i="61"/>
  <c r="U17" i="61"/>
  <c r="T17" i="61"/>
  <c r="R17" i="61"/>
  <c r="Q17" i="61"/>
  <c r="P17" i="61"/>
  <c r="O17" i="61"/>
  <c r="D4" i="61"/>
  <c r="AC69" i="20"/>
  <c r="AC70" i="20"/>
  <c r="AC71" i="20"/>
  <c r="AC72" i="20"/>
  <c r="AD72" i="20" s="1"/>
  <c r="AC73" i="20"/>
  <c r="AC68" i="20"/>
  <c r="AC61" i="20"/>
  <c r="AC62" i="20"/>
  <c r="AC60" i="20"/>
  <c r="AC49" i="20"/>
  <c r="AC50" i="20"/>
  <c r="AC51" i="20"/>
  <c r="AC52" i="20"/>
  <c r="AC53" i="20"/>
  <c r="AC54" i="20"/>
  <c r="AC48" i="20"/>
  <c r="AC36" i="20"/>
  <c r="AD36" i="20" s="1"/>
  <c r="AC37" i="20"/>
  <c r="AD37" i="20" s="1"/>
  <c r="AC38" i="20"/>
  <c r="AC39" i="20"/>
  <c r="AC40" i="20"/>
  <c r="AC41" i="20"/>
  <c r="AD41" i="20" s="1"/>
  <c r="AC42" i="20"/>
  <c r="AD42" i="20" s="1"/>
  <c r="AC35" i="20"/>
  <c r="AC18" i="20"/>
  <c r="AC19" i="20"/>
  <c r="AC20" i="20"/>
  <c r="AC21" i="20"/>
  <c r="AC22" i="20"/>
  <c r="AC23" i="20"/>
  <c r="AD23" i="20" s="1"/>
  <c r="AC24" i="20"/>
  <c r="AD24" i="20" s="1"/>
  <c r="AC25" i="20"/>
  <c r="AC26" i="20"/>
  <c r="AC27" i="20"/>
  <c r="AC28" i="20"/>
  <c r="AC17" i="20"/>
  <c r="AD17" i="20" s="1"/>
  <c r="W71" i="20"/>
  <c r="V71" i="20"/>
  <c r="U71" i="20"/>
  <c r="T71" i="20"/>
  <c r="R71" i="20"/>
  <c r="Q71" i="20"/>
  <c r="P71" i="20"/>
  <c r="O71" i="20"/>
  <c r="Y69" i="20"/>
  <c r="Y70" i="20"/>
  <c r="Z70" i="20" s="1"/>
  <c r="Y71" i="20"/>
  <c r="Y72" i="20"/>
  <c r="Y73" i="20"/>
  <c r="Y68" i="20"/>
  <c r="Y61" i="20"/>
  <c r="Y62" i="20"/>
  <c r="Y60" i="20"/>
  <c r="Y49" i="20"/>
  <c r="Y50" i="20"/>
  <c r="Y51" i="20"/>
  <c r="Y52" i="20"/>
  <c r="Y53" i="20"/>
  <c r="Y54" i="20"/>
  <c r="Y48" i="20"/>
  <c r="Y36" i="20"/>
  <c r="Z36" i="20" s="1"/>
  <c r="Y37" i="20"/>
  <c r="Z37" i="20" s="1"/>
  <c r="Y38" i="20"/>
  <c r="Z38" i="20" s="1"/>
  <c r="Y39" i="20"/>
  <c r="Y40" i="20"/>
  <c r="Y41" i="20"/>
  <c r="Z41" i="20" s="1"/>
  <c r="Y42" i="20"/>
  <c r="Z42" i="20" s="1"/>
  <c r="Y35" i="20"/>
  <c r="Y18" i="20"/>
  <c r="Y19" i="20"/>
  <c r="Y20" i="20"/>
  <c r="Y21" i="20"/>
  <c r="Y22" i="20"/>
  <c r="Y23" i="20"/>
  <c r="Y24" i="20"/>
  <c r="Y25" i="20"/>
  <c r="Z25" i="20" s="1"/>
  <c r="Y26" i="20"/>
  <c r="Y27" i="20"/>
  <c r="Y28" i="20"/>
  <c r="Y17" i="20"/>
  <c r="AD69" i="20"/>
  <c r="AD70" i="20"/>
  <c r="AD73" i="20"/>
  <c r="AD68" i="20"/>
  <c r="Z69" i="20"/>
  <c r="Z72" i="20"/>
  <c r="Z73" i="20"/>
  <c r="Z68" i="20"/>
  <c r="AD61" i="20"/>
  <c r="AD62" i="20"/>
  <c r="Z61" i="20"/>
  <c r="Z62" i="20"/>
  <c r="AD49" i="20"/>
  <c r="AD50" i="20"/>
  <c r="AD51" i="20"/>
  <c r="AD52" i="20"/>
  <c r="AD53" i="20"/>
  <c r="AD54" i="20"/>
  <c r="Z49" i="20"/>
  <c r="Z50" i="20"/>
  <c r="Z51" i="20"/>
  <c r="Z52" i="20"/>
  <c r="Z53" i="20"/>
  <c r="Z54" i="20"/>
  <c r="AD38" i="20"/>
  <c r="AD39" i="20"/>
  <c r="AD40" i="20"/>
  <c r="Z39" i="20"/>
  <c r="Z40" i="20"/>
  <c r="AD18" i="20"/>
  <c r="AD20" i="20"/>
  <c r="AD21" i="20"/>
  <c r="AD22" i="20"/>
  <c r="AD25" i="20"/>
  <c r="AD26" i="20"/>
  <c r="AD27" i="20"/>
  <c r="AD28" i="20"/>
  <c r="Z28" i="20"/>
  <c r="Z18" i="20"/>
  <c r="Z19" i="20"/>
  <c r="Z20" i="20"/>
  <c r="Z21" i="20"/>
  <c r="Z22" i="20"/>
  <c r="Z23" i="20"/>
  <c r="Z24" i="20"/>
  <c r="Z26" i="20"/>
  <c r="Z27" i="20"/>
  <c r="Z17" i="20"/>
  <c r="B82" i="20"/>
  <c r="B85" i="20"/>
  <c r="AC66" i="20"/>
  <c r="AD66" i="20" s="1"/>
  <c r="M74" i="20"/>
  <c r="M63" i="20"/>
  <c r="Z66" i="20"/>
  <c r="W69" i="20"/>
  <c r="W72" i="20"/>
  <c r="W70" i="20"/>
  <c r="W73" i="20"/>
  <c r="W61" i="20"/>
  <c r="W62" i="20"/>
  <c r="W66" i="20"/>
  <c r="W68" i="20"/>
  <c r="W49" i="20"/>
  <c r="W50" i="20"/>
  <c r="W51" i="20"/>
  <c r="W52" i="20"/>
  <c r="W53" i="20"/>
  <c r="W54" i="20"/>
  <c r="W36" i="20"/>
  <c r="W37" i="20"/>
  <c r="W38" i="20"/>
  <c r="W39" i="20"/>
  <c r="W40" i="20"/>
  <c r="W41" i="20"/>
  <c r="W42" i="20"/>
  <c r="W43" i="20"/>
  <c r="W20" i="20"/>
  <c r="W21" i="20"/>
  <c r="W22" i="20"/>
  <c r="W23" i="20"/>
  <c r="W24" i="20"/>
  <c r="W25" i="20"/>
  <c r="W26" i="20"/>
  <c r="W27" i="20"/>
  <c r="W28" i="20"/>
  <c r="W17" i="20"/>
  <c r="W18" i="20"/>
  <c r="V66" i="20"/>
  <c r="V68" i="20"/>
  <c r="V69" i="20"/>
  <c r="V72" i="20"/>
  <c r="V70" i="20"/>
  <c r="V73" i="20"/>
  <c r="V61" i="20"/>
  <c r="V62" i="20"/>
  <c r="V49" i="20"/>
  <c r="V50" i="20"/>
  <c r="V51" i="20"/>
  <c r="V52" i="20"/>
  <c r="V53" i="20"/>
  <c r="V54" i="20"/>
  <c r="V36" i="20"/>
  <c r="V37" i="20"/>
  <c r="V38" i="20"/>
  <c r="V39" i="20"/>
  <c r="V40" i="20"/>
  <c r="V41" i="20"/>
  <c r="V42" i="20"/>
  <c r="V43" i="20"/>
  <c r="V20" i="20"/>
  <c r="V21" i="20"/>
  <c r="V22" i="20"/>
  <c r="V23" i="20"/>
  <c r="V24" i="20"/>
  <c r="V25" i="20"/>
  <c r="V26" i="20"/>
  <c r="V27" i="20"/>
  <c r="V28" i="20"/>
  <c r="V17" i="20"/>
  <c r="V18" i="20"/>
  <c r="U69" i="20"/>
  <c r="U72" i="20"/>
  <c r="U70" i="20"/>
  <c r="U73" i="20"/>
  <c r="U61" i="20"/>
  <c r="U62" i="20"/>
  <c r="U66" i="20"/>
  <c r="U68" i="20"/>
  <c r="U49" i="20"/>
  <c r="U50" i="20"/>
  <c r="U51" i="20"/>
  <c r="U52" i="20"/>
  <c r="U53" i="20"/>
  <c r="U54" i="20"/>
  <c r="U36" i="20"/>
  <c r="U37" i="20"/>
  <c r="U38" i="20"/>
  <c r="U39" i="20"/>
  <c r="U40" i="20"/>
  <c r="U41" i="20"/>
  <c r="U42" i="20"/>
  <c r="U20" i="20"/>
  <c r="U21" i="20"/>
  <c r="U22" i="20"/>
  <c r="U23" i="20"/>
  <c r="U24" i="20"/>
  <c r="U25" i="20"/>
  <c r="U26" i="20"/>
  <c r="U27" i="20"/>
  <c r="U28" i="20"/>
  <c r="U17" i="20"/>
  <c r="U18" i="20"/>
  <c r="T69" i="20"/>
  <c r="T72" i="20"/>
  <c r="T70" i="20"/>
  <c r="T73" i="20"/>
  <c r="T66" i="20"/>
  <c r="T68" i="20"/>
  <c r="T61" i="20"/>
  <c r="T62" i="20"/>
  <c r="T49" i="20"/>
  <c r="T50" i="20"/>
  <c r="T51" i="20"/>
  <c r="T52" i="20"/>
  <c r="T53" i="20"/>
  <c r="T54" i="20"/>
  <c r="T36" i="20"/>
  <c r="T37" i="20"/>
  <c r="T38" i="20"/>
  <c r="T39" i="20"/>
  <c r="T40" i="20"/>
  <c r="T41" i="20"/>
  <c r="T42" i="20"/>
  <c r="T20" i="20"/>
  <c r="T21" i="20"/>
  <c r="T22" i="20"/>
  <c r="T23" i="20"/>
  <c r="T24" i="20"/>
  <c r="T25" i="20"/>
  <c r="T26" i="20"/>
  <c r="T27" i="20"/>
  <c r="T28" i="20"/>
  <c r="T17" i="20"/>
  <c r="T18" i="20"/>
  <c r="R69" i="20"/>
  <c r="R72" i="20"/>
  <c r="R70" i="20"/>
  <c r="R73" i="20"/>
  <c r="R61" i="20"/>
  <c r="R62" i="20"/>
  <c r="R66" i="20"/>
  <c r="R68" i="20"/>
  <c r="R49" i="20"/>
  <c r="R50" i="20"/>
  <c r="R51" i="20"/>
  <c r="R52" i="20"/>
  <c r="R53" i="20"/>
  <c r="R54" i="20"/>
  <c r="R36" i="20"/>
  <c r="R37" i="20"/>
  <c r="R38" i="20"/>
  <c r="R39" i="20"/>
  <c r="R40" i="20"/>
  <c r="R41" i="20"/>
  <c r="R42" i="20"/>
  <c r="R20" i="20"/>
  <c r="R21" i="20"/>
  <c r="R22" i="20"/>
  <c r="R23" i="20"/>
  <c r="R24" i="20"/>
  <c r="R25" i="20"/>
  <c r="R26" i="20"/>
  <c r="R27" i="20"/>
  <c r="R28" i="20"/>
  <c r="R17" i="20"/>
  <c r="R18" i="20"/>
  <c r="Q69" i="20"/>
  <c r="Q72" i="20"/>
  <c r="Q70" i="20"/>
  <c r="Q73" i="20"/>
  <c r="Q66" i="20"/>
  <c r="Q68" i="20"/>
  <c r="Q61" i="20"/>
  <c r="Q62" i="20"/>
  <c r="Q49" i="20"/>
  <c r="Q50" i="20"/>
  <c r="Q51" i="20"/>
  <c r="Q52" i="20"/>
  <c r="Q53" i="20"/>
  <c r="Q54" i="20"/>
  <c r="Q36" i="20"/>
  <c r="Q37" i="20"/>
  <c r="Q38" i="20"/>
  <c r="Q39" i="20"/>
  <c r="Q40" i="20"/>
  <c r="Q41" i="20"/>
  <c r="Q42" i="20"/>
  <c r="Q20" i="20"/>
  <c r="Q21" i="20"/>
  <c r="Q22" i="20"/>
  <c r="Q23" i="20"/>
  <c r="Q24" i="20"/>
  <c r="Q25" i="20"/>
  <c r="Q26" i="20"/>
  <c r="Q27" i="20"/>
  <c r="Q28" i="20"/>
  <c r="Q17" i="20"/>
  <c r="Q18" i="20"/>
  <c r="P69" i="20"/>
  <c r="P72" i="20"/>
  <c r="P70" i="20"/>
  <c r="P73" i="20"/>
  <c r="P66" i="20"/>
  <c r="P68" i="20"/>
  <c r="P61" i="20"/>
  <c r="P62" i="20"/>
  <c r="P49" i="20"/>
  <c r="P50" i="20"/>
  <c r="P51" i="20"/>
  <c r="P52" i="20"/>
  <c r="P53" i="20"/>
  <c r="P54" i="20"/>
  <c r="P36" i="20"/>
  <c r="P37" i="20"/>
  <c r="P38" i="20"/>
  <c r="P39" i="20"/>
  <c r="P40" i="20"/>
  <c r="P41" i="20"/>
  <c r="P42" i="20"/>
  <c r="P20" i="20"/>
  <c r="P21" i="20"/>
  <c r="P22" i="20"/>
  <c r="P23" i="20"/>
  <c r="P24" i="20"/>
  <c r="P25" i="20"/>
  <c r="P26" i="20"/>
  <c r="P27" i="20"/>
  <c r="P28" i="20"/>
  <c r="P17" i="20"/>
  <c r="P18" i="20"/>
  <c r="O69" i="20"/>
  <c r="O72" i="20"/>
  <c r="O70" i="20"/>
  <c r="O73" i="20"/>
  <c r="O66" i="20"/>
  <c r="O68" i="20"/>
  <c r="O61" i="20"/>
  <c r="O62" i="20"/>
  <c r="O49" i="20"/>
  <c r="O50" i="20"/>
  <c r="O51" i="20"/>
  <c r="O52" i="20"/>
  <c r="O53" i="20"/>
  <c r="O54" i="20"/>
  <c r="O38" i="20"/>
  <c r="O39" i="20"/>
  <c r="O40" i="20"/>
  <c r="O41" i="20"/>
  <c r="O42" i="20"/>
  <c r="O18" i="20"/>
  <c r="O19" i="20"/>
  <c r="O20" i="20"/>
  <c r="O21" i="20"/>
  <c r="O22" i="20"/>
  <c r="O23" i="20"/>
  <c r="O24" i="20"/>
  <c r="O25" i="20"/>
  <c r="O26" i="20"/>
  <c r="O27" i="20"/>
  <c r="O28" i="20"/>
  <c r="O17" i="20"/>
  <c r="M55" i="20"/>
  <c r="M44" i="20"/>
  <c r="M32" i="20"/>
  <c r="AD72" i="61" l="1"/>
  <c r="AD44" i="61"/>
  <c r="AC32" i="61"/>
  <c r="AC44" i="61" s="1"/>
  <c r="Y55" i="61"/>
  <c r="Z25" i="61"/>
  <c r="Z32" i="61" s="1"/>
  <c r="AA32" i="61" s="1"/>
  <c r="AB32" i="61" s="1"/>
  <c r="AD63" i="61"/>
  <c r="AE63" i="61" s="1"/>
  <c r="AF63" i="61" s="1"/>
  <c r="Z55" i="61"/>
  <c r="AA55" i="61" s="1"/>
  <c r="AB55" i="61" s="1"/>
  <c r="AD55" i="61"/>
  <c r="AE55" i="61" s="1"/>
  <c r="AF55" i="61" s="1"/>
  <c r="Z75" i="61"/>
  <c r="AA75" i="61" s="1"/>
  <c r="AB75" i="61" s="1"/>
  <c r="Y75" i="61"/>
  <c r="Z35" i="61"/>
  <c r="Z44" i="61" s="1"/>
  <c r="AA44" i="61" s="1"/>
  <c r="AB44" i="61" s="1"/>
  <c r="AE44" i="61"/>
  <c r="AF44" i="61" s="1"/>
  <c r="Z60" i="61"/>
  <c r="Z63" i="61" s="1"/>
  <c r="AA63" i="61" s="1"/>
  <c r="AB63" i="61" s="1"/>
  <c r="AC63" i="61"/>
  <c r="AD17" i="61"/>
  <c r="AD32" i="61" s="1"/>
  <c r="AE32" i="61" s="1"/>
  <c r="AF32" i="61" s="1"/>
  <c r="AD68" i="61"/>
  <c r="AC55" i="61"/>
  <c r="AD75" i="20"/>
  <c r="AE75" i="20" s="1"/>
  <c r="AC75" i="20"/>
  <c r="Y63" i="20"/>
  <c r="Z75" i="20"/>
  <c r="AA75" i="20" s="1"/>
  <c r="Y75" i="20"/>
  <c r="AC63" i="20"/>
  <c r="AC55" i="20"/>
  <c r="Y55" i="20"/>
  <c r="Y44" i="20"/>
  <c r="AC32" i="20"/>
  <c r="AC44" i="20" s="1"/>
  <c r="Z32" i="20"/>
  <c r="Y32" i="20"/>
  <c r="O36" i="20"/>
  <c r="AD75" i="61" l="1"/>
  <c r="AE75" i="61" s="1"/>
  <c r="AF75" i="61" s="1"/>
  <c r="L87" i="61" s="1"/>
  <c r="F18" i="11" s="1"/>
  <c r="AA86" i="61"/>
  <c r="F84" i="61"/>
  <c r="AA92" i="61"/>
  <c r="F87" i="61"/>
  <c r="K85" i="61"/>
  <c r="AF90" i="61"/>
  <c r="AF85" i="61"/>
  <c r="K83" i="61"/>
  <c r="AA90" i="61"/>
  <c r="F85" i="61"/>
  <c r="AF91" i="61"/>
  <c r="K86" i="61"/>
  <c r="AA91" i="61"/>
  <c r="F86" i="61"/>
  <c r="AF86" i="61"/>
  <c r="K84" i="61"/>
  <c r="AA85" i="61"/>
  <c r="F83" i="61"/>
  <c r="AF92" i="61" l="1"/>
  <c r="K87" i="61"/>
  <c r="E18" i="11" s="1"/>
  <c r="L3" i="11"/>
  <c r="B84" i="39" l="1"/>
  <c r="B84" i="40"/>
  <c r="C5" i="39"/>
  <c r="C5" i="40"/>
  <c r="AF15" i="39"/>
  <c r="AF29" i="39" s="1"/>
  <c r="AF15" i="40"/>
  <c r="B80" i="40"/>
  <c r="B80" i="39"/>
  <c r="L5" i="39"/>
  <c r="B85" i="39" s="1"/>
  <c r="L5" i="40"/>
  <c r="B85" i="40" s="1"/>
  <c r="P78" i="40"/>
  <c r="AF77" i="40"/>
  <c r="AG77" i="40" s="1"/>
  <c r="AB77" i="40"/>
  <c r="AC77" i="40" s="1"/>
  <c r="Z77" i="40"/>
  <c r="Y77" i="40"/>
  <c r="X77" i="40"/>
  <c r="W77" i="40"/>
  <c r="U77" i="40"/>
  <c r="T77" i="40"/>
  <c r="S77" i="40"/>
  <c r="R77" i="40"/>
  <c r="AF76" i="40"/>
  <c r="AG76" i="40" s="1"/>
  <c r="AB76" i="40"/>
  <c r="AC76" i="40" s="1"/>
  <c r="Z76" i="40"/>
  <c r="Y76" i="40"/>
  <c r="X76" i="40"/>
  <c r="W76" i="40"/>
  <c r="U76" i="40"/>
  <c r="T76" i="40"/>
  <c r="S76" i="40"/>
  <c r="R76" i="40"/>
  <c r="AF75" i="40"/>
  <c r="AG75" i="40" s="1"/>
  <c r="AB75" i="40"/>
  <c r="AC75" i="40" s="1"/>
  <c r="Z75" i="40"/>
  <c r="Y75" i="40"/>
  <c r="X75" i="40"/>
  <c r="W75" i="40"/>
  <c r="U75" i="40"/>
  <c r="T75" i="40"/>
  <c r="S75" i="40"/>
  <c r="R75" i="40"/>
  <c r="AF74" i="40"/>
  <c r="AG74" i="40" s="1"/>
  <c r="AB74" i="40"/>
  <c r="AC74" i="40" s="1"/>
  <c r="Z74" i="40"/>
  <c r="Y74" i="40"/>
  <c r="X74" i="40"/>
  <c r="W74" i="40"/>
  <c r="U74" i="40"/>
  <c r="T74" i="40"/>
  <c r="S74" i="40"/>
  <c r="R74" i="40"/>
  <c r="AF73" i="40"/>
  <c r="AG73" i="40" s="1"/>
  <c r="AB73" i="40"/>
  <c r="AC73" i="40" s="1"/>
  <c r="Z73" i="40"/>
  <c r="Y73" i="40"/>
  <c r="X73" i="40"/>
  <c r="W73" i="40"/>
  <c r="U73" i="40"/>
  <c r="T73" i="40"/>
  <c r="S73" i="40"/>
  <c r="R73" i="40"/>
  <c r="AF72" i="40"/>
  <c r="AG72" i="40" s="1"/>
  <c r="AB72" i="40"/>
  <c r="AC72" i="40" s="1"/>
  <c r="Z72" i="40"/>
  <c r="Y72" i="40"/>
  <c r="X72" i="40"/>
  <c r="W72" i="40"/>
  <c r="U72" i="40"/>
  <c r="T72" i="40"/>
  <c r="S72" i="40"/>
  <c r="R72" i="40"/>
  <c r="AF71" i="40"/>
  <c r="AG71" i="40" s="1"/>
  <c r="AB71" i="40"/>
  <c r="AC71" i="40" s="1"/>
  <c r="Z71" i="40"/>
  <c r="Y71" i="40"/>
  <c r="X71" i="40"/>
  <c r="W71" i="40"/>
  <c r="U71" i="40"/>
  <c r="T71" i="40"/>
  <c r="S71" i="40"/>
  <c r="R71" i="40"/>
  <c r="AF70" i="40"/>
  <c r="AB70" i="40"/>
  <c r="Z70" i="40"/>
  <c r="Y70" i="40"/>
  <c r="X70" i="40"/>
  <c r="W70" i="40"/>
  <c r="U70" i="40"/>
  <c r="T70" i="40"/>
  <c r="S70" i="40"/>
  <c r="R70" i="40"/>
  <c r="P67" i="40"/>
  <c r="AF66" i="40"/>
  <c r="AG66" i="40" s="1"/>
  <c r="AB66" i="40"/>
  <c r="AC66" i="40" s="1"/>
  <c r="Z66" i="40"/>
  <c r="Y66" i="40"/>
  <c r="X66" i="40"/>
  <c r="W66" i="40"/>
  <c r="U66" i="40"/>
  <c r="T66" i="40"/>
  <c r="S66" i="40"/>
  <c r="R66" i="40"/>
  <c r="AF65" i="40"/>
  <c r="AG65" i="40" s="1"/>
  <c r="AB65" i="40"/>
  <c r="AC65" i="40" s="1"/>
  <c r="Z65" i="40"/>
  <c r="Y65" i="40"/>
  <c r="X65" i="40"/>
  <c r="W65" i="40"/>
  <c r="U65" i="40"/>
  <c r="T65" i="40"/>
  <c r="S65" i="40"/>
  <c r="R65" i="40"/>
  <c r="AF64" i="40"/>
  <c r="AG64" i="40" s="1"/>
  <c r="AB64" i="40"/>
  <c r="AC64" i="40" s="1"/>
  <c r="Z64" i="40"/>
  <c r="Y64" i="40"/>
  <c r="X64" i="40"/>
  <c r="W64" i="40"/>
  <c r="U64" i="40"/>
  <c r="T64" i="40"/>
  <c r="S64" i="40"/>
  <c r="R64" i="40"/>
  <c r="AF63" i="40"/>
  <c r="AG63" i="40" s="1"/>
  <c r="AB63" i="40"/>
  <c r="AC63" i="40" s="1"/>
  <c r="Z63" i="40"/>
  <c r="Y63" i="40"/>
  <c r="X63" i="40"/>
  <c r="W63" i="40"/>
  <c r="U63" i="40"/>
  <c r="T63" i="40"/>
  <c r="S63" i="40"/>
  <c r="R63" i="40"/>
  <c r="AF62" i="40"/>
  <c r="AG62" i="40" s="1"/>
  <c r="AB62" i="40"/>
  <c r="AC62" i="40" s="1"/>
  <c r="Z62" i="40"/>
  <c r="Y62" i="40"/>
  <c r="X62" i="40"/>
  <c r="W62" i="40"/>
  <c r="U62" i="40"/>
  <c r="T62" i="40"/>
  <c r="S62" i="40"/>
  <c r="R62" i="40"/>
  <c r="AF61" i="40"/>
  <c r="AG61" i="40" s="1"/>
  <c r="AB61" i="40"/>
  <c r="AC61" i="40" s="1"/>
  <c r="Z61" i="40"/>
  <c r="Y61" i="40"/>
  <c r="X61" i="40"/>
  <c r="W61" i="40"/>
  <c r="U61" i="40"/>
  <c r="T61" i="40"/>
  <c r="S61" i="40"/>
  <c r="R61" i="40"/>
  <c r="AF60" i="40"/>
  <c r="AG60" i="40" s="1"/>
  <c r="AB60" i="40"/>
  <c r="AC60" i="40" s="1"/>
  <c r="Z60" i="40"/>
  <c r="Y60" i="40"/>
  <c r="X60" i="40"/>
  <c r="W60" i="40"/>
  <c r="U60" i="40"/>
  <c r="T60" i="40"/>
  <c r="S60" i="40"/>
  <c r="R60" i="40"/>
  <c r="AF59" i="40"/>
  <c r="AG59" i="40" s="1"/>
  <c r="AB59" i="40"/>
  <c r="AC59" i="40" s="1"/>
  <c r="Z59" i="40"/>
  <c r="Y59" i="40"/>
  <c r="X59" i="40"/>
  <c r="W59" i="40"/>
  <c r="U59" i="40"/>
  <c r="T59" i="40"/>
  <c r="S59" i="40"/>
  <c r="R59" i="40"/>
  <c r="AF58" i="40"/>
  <c r="AG58" i="40" s="1"/>
  <c r="AB58" i="40"/>
  <c r="AC58" i="40" s="1"/>
  <c r="Z58" i="40"/>
  <c r="Y58" i="40"/>
  <c r="X58" i="40"/>
  <c r="W58" i="40"/>
  <c r="U58" i="40"/>
  <c r="T58" i="40"/>
  <c r="S58" i="40"/>
  <c r="R58" i="40"/>
  <c r="AF57" i="40"/>
  <c r="AG57" i="40" s="1"/>
  <c r="AB57" i="40"/>
  <c r="AC57" i="40" s="1"/>
  <c r="Z57" i="40"/>
  <c r="Y57" i="40"/>
  <c r="X57" i="40"/>
  <c r="W57" i="40"/>
  <c r="U57" i="40"/>
  <c r="T57" i="40"/>
  <c r="S57" i="40"/>
  <c r="R57" i="40"/>
  <c r="AF56" i="40"/>
  <c r="AG56" i="40" s="1"/>
  <c r="AB56" i="40"/>
  <c r="AC56" i="40" s="1"/>
  <c r="Z56" i="40"/>
  <c r="Y56" i="40"/>
  <c r="X56" i="40"/>
  <c r="W56" i="40"/>
  <c r="U56" i="40"/>
  <c r="T56" i="40"/>
  <c r="S56" i="40"/>
  <c r="R56" i="40"/>
  <c r="AF55" i="40"/>
  <c r="AG55" i="40" s="1"/>
  <c r="AB55" i="40"/>
  <c r="AC55" i="40" s="1"/>
  <c r="Z55" i="40"/>
  <c r="Y55" i="40"/>
  <c r="X55" i="40"/>
  <c r="W55" i="40"/>
  <c r="U55" i="40"/>
  <c r="T55" i="40"/>
  <c r="S55" i="40"/>
  <c r="R55" i="40"/>
  <c r="AF54" i="40"/>
  <c r="AG54" i="40" s="1"/>
  <c r="AB54" i="40"/>
  <c r="AC54" i="40" s="1"/>
  <c r="Z54" i="40"/>
  <c r="Y54" i="40"/>
  <c r="X54" i="40"/>
  <c r="W54" i="40"/>
  <c r="U54" i="40"/>
  <c r="T54" i="40"/>
  <c r="S54" i="40"/>
  <c r="R54" i="40"/>
  <c r="AF53" i="40"/>
  <c r="AG53" i="40" s="1"/>
  <c r="AB53" i="40"/>
  <c r="AC53" i="40" s="1"/>
  <c r="Z53" i="40"/>
  <c r="Y53" i="40"/>
  <c r="X53" i="40"/>
  <c r="W53" i="40"/>
  <c r="U53" i="40"/>
  <c r="T53" i="40"/>
  <c r="S53" i="40"/>
  <c r="R53" i="40"/>
  <c r="AF52" i="40"/>
  <c r="AB52" i="40"/>
  <c r="AB67" i="40" s="1"/>
  <c r="Z52" i="40"/>
  <c r="Y52" i="40"/>
  <c r="X52" i="40"/>
  <c r="W52" i="40"/>
  <c r="U52" i="40"/>
  <c r="T52" i="40"/>
  <c r="S52" i="40"/>
  <c r="R52" i="40"/>
  <c r="P48" i="40"/>
  <c r="AF47" i="40"/>
  <c r="AG47" i="40" s="1"/>
  <c r="AB47" i="40"/>
  <c r="AC47" i="40" s="1"/>
  <c r="Z47" i="40"/>
  <c r="Y47" i="40"/>
  <c r="X47" i="40"/>
  <c r="W47" i="40"/>
  <c r="U47" i="40"/>
  <c r="T47" i="40"/>
  <c r="S47" i="40"/>
  <c r="R47" i="40"/>
  <c r="AF46" i="40"/>
  <c r="AG46" i="40" s="1"/>
  <c r="AB46" i="40"/>
  <c r="AC46" i="40" s="1"/>
  <c r="Z46" i="40"/>
  <c r="Y46" i="40"/>
  <c r="X46" i="40"/>
  <c r="W46" i="40"/>
  <c r="U46" i="40"/>
  <c r="T46" i="40"/>
  <c r="S46" i="40"/>
  <c r="R46" i="40"/>
  <c r="AF45" i="40"/>
  <c r="AG45" i="40" s="1"/>
  <c r="AB45" i="40"/>
  <c r="AC45" i="40" s="1"/>
  <c r="Z45" i="40"/>
  <c r="Y45" i="40"/>
  <c r="X45" i="40"/>
  <c r="W45" i="40"/>
  <c r="U45" i="40"/>
  <c r="T45" i="40"/>
  <c r="S45" i="40"/>
  <c r="R45" i="40"/>
  <c r="AF44" i="40"/>
  <c r="AG44" i="40" s="1"/>
  <c r="AB44" i="40"/>
  <c r="AC44" i="40" s="1"/>
  <c r="Z44" i="40"/>
  <c r="Y44" i="40"/>
  <c r="X44" i="40"/>
  <c r="W44" i="40"/>
  <c r="U44" i="40"/>
  <c r="T44" i="40"/>
  <c r="S44" i="40"/>
  <c r="R44" i="40"/>
  <c r="AF43" i="40"/>
  <c r="AG43" i="40" s="1"/>
  <c r="AB43" i="40"/>
  <c r="AC43" i="40" s="1"/>
  <c r="Z43" i="40"/>
  <c r="Y43" i="40"/>
  <c r="X43" i="40"/>
  <c r="W43" i="40"/>
  <c r="U43" i="40"/>
  <c r="T43" i="40"/>
  <c r="S43" i="40"/>
  <c r="R43" i="40"/>
  <c r="AF42" i="40"/>
  <c r="AG42" i="40" s="1"/>
  <c r="AB42" i="40"/>
  <c r="AC42" i="40" s="1"/>
  <c r="Z42" i="40"/>
  <c r="Y42" i="40"/>
  <c r="X42" i="40"/>
  <c r="W42" i="40"/>
  <c r="U42" i="40"/>
  <c r="T42" i="40"/>
  <c r="S42" i="40"/>
  <c r="R42" i="40"/>
  <c r="AF41" i="40"/>
  <c r="AG41" i="40" s="1"/>
  <c r="AB41" i="40"/>
  <c r="AC41" i="40" s="1"/>
  <c r="Z41" i="40"/>
  <c r="Y41" i="40"/>
  <c r="X41" i="40"/>
  <c r="W41" i="40"/>
  <c r="U41" i="40"/>
  <c r="T41" i="40"/>
  <c r="S41" i="40"/>
  <c r="R41" i="40"/>
  <c r="AF40" i="40"/>
  <c r="AG40" i="40" s="1"/>
  <c r="AB40" i="40"/>
  <c r="AC40" i="40" s="1"/>
  <c r="Z40" i="40"/>
  <c r="Y40" i="40"/>
  <c r="X40" i="40"/>
  <c r="W40" i="40"/>
  <c r="U40" i="40"/>
  <c r="T40" i="40"/>
  <c r="S40" i="40"/>
  <c r="R40" i="40"/>
  <c r="AF39" i="40"/>
  <c r="AG39" i="40" s="1"/>
  <c r="AB39" i="40"/>
  <c r="AC39" i="40" s="1"/>
  <c r="Z39" i="40"/>
  <c r="Y39" i="40"/>
  <c r="X39" i="40"/>
  <c r="W39" i="40"/>
  <c r="U39" i="40"/>
  <c r="T39" i="40"/>
  <c r="S39" i="40"/>
  <c r="R39" i="40"/>
  <c r="AF38" i="40"/>
  <c r="AG38" i="40" s="1"/>
  <c r="AB38" i="40"/>
  <c r="AC38" i="40" s="1"/>
  <c r="Z38" i="40"/>
  <c r="Y38" i="40"/>
  <c r="X38" i="40"/>
  <c r="W38" i="40"/>
  <c r="U38" i="40"/>
  <c r="T38" i="40"/>
  <c r="S38" i="40"/>
  <c r="R38" i="40"/>
  <c r="AF37" i="40"/>
  <c r="AG37" i="40" s="1"/>
  <c r="AB37" i="40"/>
  <c r="AC37" i="40" s="1"/>
  <c r="Z37" i="40"/>
  <c r="Y37" i="40"/>
  <c r="X37" i="40"/>
  <c r="W37" i="40"/>
  <c r="U37" i="40"/>
  <c r="T37" i="40"/>
  <c r="S37" i="40"/>
  <c r="R37" i="40"/>
  <c r="AF36" i="40"/>
  <c r="AG36" i="40" s="1"/>
  <c r="AB36" i="40"/>
  <c r="AC36" i="40" s="1"/>
  <c r="Z36" i="40"/>
  <c r="Y36" i="40"/>
  <c r="X36" i="40"/>
  <c r="W36" i="40"/>
  <c r="U36" i="40"/>
  <c r="T36" i="40"/>
  <c r="S36" i="40"/>
  <c r="R36" i="40"/>
  <c r="AF35" i="40"/>
  <c r="AG35" i="40" s="1"/>
  <c r="AB35" i="40"/>
  <c r="AC35" i="40" s="1"/>
  <c r="Z35" i="40"/>
  <c r="Y35" i="40"/>
  <c r="X35" i="40"/>
  <c r="W35" i="40"/>
  <c r="U35" i="40"/>
  <c r="T35" i="40"/>
  <c r="S35" i="40"/>
  <c r="R35" i="40"/>
  <c r="AF34" i="40"/>
  <c r="AG34" i="40" s="1"/>
  <c r="AB34" i="40"/>
  <c r="AC34" i="40" s="1"/>
  <c r="Z34" i="40"/>
  <c r="Y34" i="40"/>
  <c r="X34" i="40"/>
  <c r="W34" i="40"/>
  <c r="U34" i="40"/>
  <c r="T34" i="40"/>
  <c r="S34" i="40"/>
  <c r="R34" i="40"/>
  <c r="AF33" i="40"/>
  <c r="AG33" i="40" s="1"/>
  <c r="AB33" i="40"/>
  <c r="AC33" i="40" s="1"/>
  <c r="Z33" i="40"/>
  <c r="Y33" i="40"/>
  <c r="X33" i="40"/>
  <c r="W33" i="40"/>
  <c r="U33" i="40"/>
  <c r="T33" i="40"/>
  <c r="S33" i="40"/>
  <c r="R33" i="40"/>
  <c r="AF32" i="40"/>
  <c r="AF48" i="40" s="1"/>
  <c r="AB32" i="40"/>
  <c r="Z32" i="40"/>
  <c r="Y32" i="40"/>
  <c r="X32" i="40"/>
  <c r="W32" i="40"/>
  <c r="U32" i="40"/>
  <c r="T32" i="40"/>
  <c r="S32" i="40"/>
  <c r="R32" i="40"/>
  <c r="P29" i="40"/>
  <c r="AF28" i="40"/>
  <c r="AF29" i="40" s="1"/>
  <c r="AB28" i="40"/>
  <c r="AC28" i="40" s="1"/>
  <c r="Z28" i="40"/>
  <c r="Y28" i="40"/>
  <c r="X28" i="40"/>
  <c r="W28" i="40"/>
  <c r="U28" i="40"/>
  <c r="T28" i="40"/>
  <c r="S28" i="40"/>
  <c r="R28" i="40"/>
  <c r="AF27" i="40"/>
  <c r="AG27" i="40" s="1"/>
  <c r="AB27" i="40"/>
  <c r="AC27" i="40" s="1"/>
  <c r="Z27" i="40"/>
  <c r="Y27" i="40"/>
  <c r="X27" i="40"/>
  <c r="W27" i="40"/>
  <c r="U27" i="40"/>
  <c r="T27" i="40"/>
  <c r="S27" i="40"/>
  <c r="R27" i="40"/>
  <c r="AF26" i="40"/>
  <c r="AG26" i="40" s="1"/>
  <c r="AB26" i="40"/>
  <c r="AC26" i="40" s="1"/>
  <c r="Z26" i="40"/>
  <c r="Y26" i="40"/>
  <c r="X26" i="40"/>
  <c r="W26" i="40"/>
  <c r="U26" i="40"/>
  <c r="T26" i="40"/>
  <c r="S26" i="40"/>
  <c r="R26" i="40"/>
  <c r="AF25" i="40"/>
  <c r="AG25" i="40" s="1"/>
  <c r="AB25" i="40"/>
  <c r="AC25" i="40" s="1"/>
  <c r="Z25" i="40"/>
  <c r="Y25" i="40"/>
  <c r="X25" i="40"/>
  <c r="W25" i="40"/>
  <c r="U25" i="40"/>
  <c r="T25" i="40"/>
  <c r="S25" i="40"/>
  <c r="R25" i="40"/>
  <c r="AF24" i="40"/>
  <c r="AG24" i="40" s="1"/>
  <c r="AB24" i="40"/>
  <c r="AC24" i="40" s="1"/>
  <c r="Z24" i="40"/>
  <c r="Y24" i="40"/>
  <c r="X24" i="40"/>
  <c r="W24" i="40"/>
  <c r="U24" i="40"/>
  <c r="T24" i="40"/>
  <c r="S24" i="40"/>
  <c r="R24" i="40"/>
  <c r="AF23" i="40"/>
  <c r="AG23" i="40" s="1"/>
  <c r="AB23" i="40"/>
  <c r="AC23" i="40" s="1"/>
  <c r="Z23" i="40"/>
  <c r="Y23" i="40"/>
  <c r="X23" i="40"/>
  <c r="W23" i="40"/>
  <c r="U23" i="40"/>
  <c r="T23" i="40"/>
  <c r="S23" i="40"/>
  <c r="R23" i="40"/>
  <c r="AF22" i="40"/>
  <c r="AG22" i="40" s="1"/>
  <c r="AB22" i="40"/>
  <c r="AC22" i="40" s="1"/>
  <c r="Z22" i="40"/>
  <c r="Y22" i="40"/>
  <c r="X22" i="40"/>
  <c r="W22" i="40"/>
  <c r="U22" i="40"/>
  <c r="T22" i="40"/>
  <c r="S22" i="40"/>
  <c r="R22" i="40"/>
  <c r="AF21" i="40"/>
  <c r="AG21" i="40" s="1"/>
  <c r="AB21" i="40"/>
  <c r="AC21" i="40" s="1"/>
  <c r="Z21" i="40"/>
  <c r="Y21" i="40"/>
  <c r="X21" i="40"/>
  <c r="W21" i="40"/>
  <c r="U21" i="40"/>
  <c r="T21" i="40"/>
  <c r="S21" i="40"/>
  <c r="R21" i="40"/>
  <c r="AF20" i="40"/>
  <c r="AG20" i="40" s="1"/>
  <c r="AB20" i="40"/>
  <c r="AC20" i="40" s="1"/>
  <c r="Z20" i="40"/>
  <c r="Y20" i="40"/>
  <c r="X20" i="40"/>
  <c r="W20" i="40"/>
  <c r="U20" i="40"/>
  <c r="T20" i="40"/>
  <c r="S20" i="40"/>
  <c r="R20" i="40"/>
  <c r="AF19" i="40"/>
  <c r="AG19" i="40" s="1"/>
  <c r="AB19" i="40"/>
  <c r="AC19" i="40" s="1"/>
  <c r="Z19" i="40"/>
  <c r="Y19" i="40"/>
  <c r="X19" i="40"/>
  <c r="W19" i="40"/>
  <c r="U19" i="40"/>
  <c r="T19" i="40"/>
  <c r="S19" i="40"/>
  <c r="R19" i="40"/>
  <c r="AF18" i="40"/>
  <c r="AG18" i="40" s="1"/>
  <c r="AB18" i="40"/>
  <c r="AC18" i="40" s="1"/>
  <c r="Z18" i="40"/>
  <c r="Y18" i="40"/>
  <c r="X18" i="40"/>
  <c r="W18" i="40"/>
  <c r="U18" i="40"/>
  <c r="T18" i="40"/>
  <c r="S18" i="40"/>
  <c r="R18" i="40"/>
  <c r="AF17" i="40"/>
  <c r="AG17" i="40" s="1"/>
  <c r="AB17" i="40"/>
  <c r="AC17" i="40" s="1"/>
  <c r="Z17" i="40"/>
  <c r="Y17" i="40"/>
  <c r="X17" i="40"/>
  <c r="W17" i="40"/>
  <c r="U17" i="40"/>
  <c r="T17" i="40"/>
  <c r="S17" i="40"/>
  <c r="R17" i="40"/>
  <c r="AF16" i="40"/>
  <c r="AG16" i="40" s="1"/>
  <c r="AB16" i="40"/>
  <c r="AC16" i="40" s="1"/>
  <c r="Z16" i="40"/>
  <c r="Y16" i="40"/>
  <c r="X16" i="40"/>
  <c r="W16" i="40"/>
  <c r="U16" i="40"/>
  <c r="T16" i="40"/>
  <c r="S16" i="40"/>
  <c r="R16" i="40"/>
  <c r="AB15" i="40"/>
  <c r="Z15" i="40"/>
  <c r="Y15" i="40"/>
  <c r="X15" i="40"/>
  <c r="W15" i="40"/>
  <c r="U15" i="40"/>
  <c r="T15" i="40"/>
  <c r="S15" i="40"/>
  <c r="R15" i="40"/>
  <c r="E7" i="40"/>
  <c r="B82" i="40" s="1"/>
  <c r="E5" i="40"/>
  <c r="B83" i="40" s="1"/>
  <c r="C3" i="40"/>
  <c r="B81" i="40" s="1"/>
  <c r="P78" i="39"/>
  <c r="AF77" i="39"/>
  <c r="AG77" i="39" s="1"/>
  <c r="AB77" i="39"/>
  <c r="AC77" i="39" s="1"/>
  <c r="Z77" i="39"/>
  <c r="Y77" i="39"/>
  <c r="X77" i="39"/>
  <c r="W77" i="39"/>
  <c r="U77" i="39"/>
  <c r="T77" i="39"/>
  <c r="S77" i="39"/>
  <c r="R77" i="39"/>
  <c r="AF76" i="39"/>
  <c r="AG76" i="39" s="1"/>
  <c r="AB76" i="39"/>
  <c r="AC76" i="39" s="1"/>
  <c r="Z76" i="39"/>
  <c r="Y76" i="39"/>
  <c r="X76" i="39"/>
  <c r="W76" i="39"/>
  <c r="U76" i="39"/>
  <c r="T76" i="39"/>
  <c r="S76" i="39"/>
  <c r="R76" i="39"/>
  <c r="AF75" i="39"/>
  <c r="AG75" i="39" s="1"/>
  <c r="AB75" i="39"/>
  <c r="AC75" i="39" s="1"/>
  <c r="Z75" i="39"/>
  <c r="Y75" i="39"/>
  <c r="X75" i="39"/>
  <c r="W75" i="39"/>
  <c r="U75" i="39"/>
  <c r="T75" i="39"/>
  <c r="S75" i="39"/>
  <c r="R75" i="39"/>
  <c r="AF74" i="39"/>
  <c r="AG74" i="39" s="1"/>
  <c r="AB74" i="39"/>
  <c r="AC74" i="39" s="1"/>
  <c r="Z74" i="39"/>
  <c r="Y74" i="39"/>
  <c r="X74" i="39"/>
  <c r="W74" i="39"/>
  <c r="U74" i="39"/>
  <c r="T74" i="39"/>
  <c r="S74" i="39"/>
  <c r="R74" i="39"/>
  <c r="AF73" i="39"/>
  <c r="AG73" i="39" s="1"/>
  <c r="AB73" i="39"/>
  <c r="AC73" i="39" s="1"/>
  <c r="Z73" i="39"/>
  <c r="Y73" i="39"/>
  <c r="X73" i="39"/>
  <c r="W73" i="39"/>
  <c r="U73" i="39"/>
  <c r="T73" i="39"/>
  <c r="S73" i="39"/>
  <c r="R73" i="39"/>
  <c r="AF72" i="39"/>
  <c r="AG72" i="39" s="1"/>
  <c r="AB72" i="39"/>
  <c r="AC72" i="39" s="1"/>
  <c r="Z72" i="39"/>
  <c r="Y72" i="39"/>
  <c r="X72" i="39"/>
  <c r="W72" i="39"/>
  <c r="U72" i="39"/>
  <c r="T72" i="39"/>
  <c r="S72" i="39"/>
  <c r="R72" i="39"/>
  <c r="AF71" i="39"/>
  <c r="AG71" i="39" s="1"/>
  <c r="AB71" i="39"/>
  <c r="AC71" i="39" s="1"/>
  <c r="Z71" i="39"/>
  <c r="Y71" i="39"/>
  <c r="X71" i="39"/>
  <c r="W71" i="39"/>
  <c r="U71" i="39"/>
  <c r="T71" i="39"/>
  <c r="S71" i="39"/>
  <c r="R71" i="39"/>
  <c r="AF70" i="39"/>
  <c r="AB70" i="39"/>
  <c r="Z70" i="39"/>
  <c r="Y70" i="39"/>
  <c r="X70" i="39"/>
  <c r="W70" i="39"/>
  <c r="U70" i="39"/>
  <c r="T70" i="39"/>
  <c r="S70" i="39"/>
  <c r="R70" i="39"/>
  <c r="P67" i="39"/>
  <c r="AF66" i="39"/>
  <c r="AG66" i="39" s="1"/>
  <c r="AB66" i="39"/>
  <c r="AC66" i="39" s="1"/>
  <c r="Z66" i="39"/>
  <c r="Y66" i="39"/>
  <c r="X66" i="39"/>
  <c r="W66" i="39"/>
  <c r="U66" i="39"/>
  <c r="T66" i="39"/>
  <c r="S66" i="39"/>
  <c r="R66" i="39"/>
  <c r="AF65" i="39"/>
  <c r="AG65" i="39" s="1"/>
  <c r="AB65" i="39"/>
  <c r="AC65" i="39" s="1"/>
  <c r="Z65" i="39"/>
  <c r="Y65" i="39"/>
  <c r="X65" i="39"/>
  <c r="W65" i="39"/>
  <c r="U65" i="39"/>
  <c r="T65" i="39"/>
  <c r="S65" i="39"/>
  <c r="R65" i="39"/>
  <c r="AF64" i="39"/>
  <c r="AG64" i="39" s="1"/>
  <c r="AB64" i="39"/>
  <c r="AC64" i="39" s="1"/>
  <c r="Z64" i="39"/>
  <c r="Y64" i="39"/>
  <c r="X64" i="39"/>
  <c r="W64" i="39"/>
  <c r="U64" i="39"/>
  <c r="T64" i="39"/>
  <c r="S64" i="39"/>
  <c r="R64" i="39"/>
  <c r="AF63" i="39"/>
  <c r="AG63" i="39" s="1"/>
  <c r="AB63" i="39"/>
  <c r="AC63" i="39" s="1"/>
  <c r="Z63" i="39"/>
  <c r="Y63" i="39"/>
  <c r="X63" i="39"/>
  <c r="W63" i="39"/>
  <c r="U63" i="39"/>
  <c r="T63" i="39"/>
  <c r="S63" i="39"/>
  <c r="R63" i="39"/>
  <c r="AF62" i="39"/>
  <c r="AG62" i="39" s="1"/>
  <c r="AB62" i="39"/>
  <c r="AC62" i="39" s="1"/>
  <c r="Z62" i="39"/>
  <c r="Y62" i="39"/>
  <c r="X62" i="39"/>
  <c r="W62" i="39"/>
  <c r="U62" i="39"/>
  <c r="T62" i="39"/>
  <c r="S62" i="39"/>
  <c r="R62" i="39"/>
  <c r="AF61" i="39"/>
  <c r="AG61" i="39" s="1"/>
  <c r="AB61" i="39"/>
  <c r="AC61" i="39" s="1"/>
  <c r="Z61" i="39"/>
  <c r="Y61" i="39"/>
  <c r="X61" i="39"/>
  <c r="W61" i="39"/>
  <c r="U61" i="39"/>
  <c r="T61" i="39"/>
  <c r="S61" i="39"/>
  <c r="R61" i="39"/>
  <c r="AF60" i="39"/>
  <c r="AG60" i="39" s="1"/>
  <c r="AB60" i="39"/>
  <c r="AC60" i="39" s="1"/>
  <c r="Z60" i="39"/>
  <c r="Y60" i="39"/>
  <c r="X60" i="39"/>
  <c r="W60" i="39"/>
  <c r="U60" i="39"/>
  <c r="T60" i="39"/>
  <c r="S60" i="39"/>
  <c r="R60" i="39"/>
  <c r="AF59" i="39"/>
  <c r="AG59" i="39" s="1"/>
  <c r="AB59" i="39"/>
  <c r="AC59" i="39" s="1"/>
  <c r="Z59" i="39"/>
  <c r="Y59" i="39"/>
  <c r="X59" i="39"/>
  <c r="W59" i="39"/>
  <c r="U59" i="39"/>
  <c r="T59" i="39"/>
  <c r="S59" i="39"/>
  <c r="R59" i="39"/>
  <c r="AF58" i="39"/>
  <c r="AG58" i="39" s="1"/>
  <c r="AB58" i="39"/>
  <c r="AC58" i="39" s="1"/>
  <c r="Z58" i="39"/>
  <c r="Y58" i="39"/>
  <c r="X58" i="39"/>
  <c r="W58" i="39"/>
  <c r="U58" i="39"/>
  <c r="T58" i="39"/>
  <c r="S58" i="39"/>
  <c r="R58" i="39"/>
  <c r="AF57" i="39"/>
  <c r="AG57" i="39" s="1"/>
  <c r="AB57" i="39"/>
  <c r="AC57" i="39" s="1"/>
  <c r="Z57" i="39"/>
  <c r="Y57" i="39"/>
  <c r="X57" i="39"/>
  <c r="W57" i="39"/>
  <c r="U57" i="39"/>
  <c r="T57" i="39"/>
  <c r="S57" i="39"/>
  <c r="R57" i="39"/>
  <c r="AF56" i="39"/>
  <c r="AG56" i="39" s="1"/>
  <c r="AB56" i="39"/>
  <c r="AC56" i="39" s="1"/>
  <c r="Z56" i="39"/>
  <c r="Y56" i="39"/>
  <c r="X56" i="39"/>
  <c r="W56" i="39"/>
  <c r="U56" i="39"/>
  <c r="T56" i="39"/>
  <c r="S56" i="39"/>
  <c r="R56" i="39"/>
  <c r="AF55" i="39"/>
  <c r="AG55" i="39" s="1"/>
  <c r="AB55" i="39"/>
  <c r="AC55" i="39" s="1"/>
  <c r="Z55" i="39"/>
  <c r="Y55" i="39"/>
  <c r="X55" i="39"/>
  <c r="W55" i="39"/>
  <c r="U55" i="39"/>
  <c r="T55" i="39"/>
  <c r="S55" i="39"/>
  <c r="R55" i="39"/>
  <c r="AF54" i="39"/>
  <c r="AG54" i="39" s="1"/>
  <c r="AB54" i="39"/>
  <c r="AC54" i="39" s="1"/>
  <c r="Z54" i="39"/>
  <c r="Y54" i="39"/>
  <c r="X54" i="39"/>
  <c r="W54" i="39"/>
  <c r="U54" i="39"/>
  <c r="T54" i="39"/>
  <c r="S54" i="39"/>
  <c r="R54" i="39"/>
  <c r="AF53" i="39"/>
  <c r="AG53" i="39" s="1"/>
  <c r="AB53" i="39"/>
  <c r="AC53" i="39" s="1"/>
  <c r="Z53" i="39"/>
  <c r="Y53" i="39"/>
  <c r="X53" i="39"/>
  <c r="W53" i="39"/>
  <c r="U53" i="39"/>
  <c r="T53" i="39"/>
  <c r="S53" i="39"/>
  <c r="R53" i="39"/>
  <c r="AF52" i="39"/>
  <c r="AF67" i="39" s="1"/>
  <c r="AB52" i="39"/>
  <c r="AC52" i="39" s="1"/>
  <c r="Z52" i="39"/>
  <c r="Y52" i="39"/>
  <c r="X52" i="39"/>
  <c r="W52" i="39"/>
  <c r="U52" i="39"/>
  <c r="T52" i="39"/>
  <c r="S52" i="39"/>
  <c r="R52" i="39"/>
  <c r="P48" i="39"/>
  <c r="AF47" i="39"/>
  <c r="AG47" i="39" s="1"/>
  <c r="AB47" i="39"/>
  <c r="AC47" i="39" s="1"/>
  <c r="Z47" i="39"/>
  <c r="Y47" i="39"/>
  <c r="X47" i="39"/>
  <c r="W47" i="39"/>
  <c r="U47" i="39"/>
  <c r="T47" i="39"/>
  <c r="S47" i="39"/>
  <c r="R47" i="39"/>
  <c r="AF46" i="39"/>
  <c r="AG46" i="39" s="1"/>
  <c r="AB46" i="39"/>
  <c r="AC46" i="39" s="1"/>
  <c r="Z46" i="39"/>
  <c r="Y46" i="39"/>
  <c r="X46" i="39"/>
  <c r="W46" i="39"/>
  <c r="U46" i="39"/>
  <c r="T46" i="39"/>
  <c r="S46" i="39"/>
  <c r="R46" i="39"/>
  <c r="AF45" i="39"/>
  <c r="AG45" i="39" s="1"/>
  <c r="AB45" i="39"/>
  <c r="AC45" i="39" s="1"/>
  <c r="Z45" i="39"/>
  <c r="Y45" i="39"/>
  <c r="X45" i="39"/>
  <c r="W45" i="39"/>
  <c r="U45" i="39"/>
  <c r="T45" i="39"/>
  <c r="S45" i="39"/>
  <c r="R45" i="39"/>
  <c r="AF44" i="39"/>
  <c r="AG44" i="39" s="1"/>
  <c r="AB44" i="39"/>
  <c r="AC44" i="39" s="1"/>
  <c r="Z44" i="39"/>
  <c r="Y44" i="39"/>
  <c r="X44" i="39"/>
  <c r="W44" i="39"/>
  <c r="U44" i="39"/>
  <c r="T44" i="39"/>
  <c r="S44" i="39"/>
  <c r="R44" i="39"/>
  <c r="AF43" i="39"/>
  <c r="AG43" i="39" s="1"/>
  <c r="AB43" i="39"/>
  <c r="AC43" i="39" s="1"/>
  <c r="Z43" i="39"/>
  <c r="Y43" i="39"/>
  <c r="X43" i="39"/>
  <c r="W43" i="39"/>
  <c r="U43" i="39"/>
  <c r="T43" i="39"/>
  <c r="S43" i="39"/>
  <c r="R43" i="39"/>
  <c r="AF42" i="39"/>
  <c r="AG42" i="39" s="1"/>
  <c r="AB42" i="39"/>
  <c r="AC42" i="39" s="1"/>
  <c r="Z42" i="39"/>
  <c r="Y42" i="39"/>
  <c r="X42" i="39"/>
  <c r="W42" i="39"/>
  <c r="U42" i="39"/>
  <c r="T42" i="39"/>
  <c r="S42" i="39"/>
  <c r="R42" i="39"/>
  <c r="AF41" i="39"/>
  <c r="AG41" i="39" s="1"/>
  <c r="AB41" i="39"/>
  <c r="AC41" i="39" s="1"/>
  <c r="Z41" i="39"/>
  <c r="Y41" i="39"/>
  <c r="X41" i="39"/>
  <c r="W41" i="39"/>
  <c r="U41" i="39"/>
  <c r="T41" i="39"/>
  <c r="S41" i="39"/>
  <c r="R41" i="39"/>
  <c r="AF40" i="39"/>
  <c r="AG40" i="39" s="1"/>
  <c r="AB40" i="39"/>
  <c r="AC40" i="39" s="1"/>
  <c r="Z40" i="39"/>
  <c r="Y40" i="39"/>
  <c r="X40" i="39"/>
  <c r="W40" i="39"/>
  <c r="U40" i="39"/>
  <c r="T40" i="39"/>
  <c r="S40" i="39"/>
  <c r="R40" i="39"/>
  <c r="AF39" i="39"/>
  <c r="AG39" i="39" s="1"/>
  <c r="AB39" i="39"/>
  <c r="AC39" i="39" s="1"/>
  <c r="Z39" i="39"/>
  <c r="Y39" i="39"/>
  <c r="X39" i="39"/>
  <c r="W39" i="39"/>
  <c r="U39" i="39"/>
  <c r="T39" i="39"/>
  <c r="S39" i="39"/>
  <c r="R39" i="39"/>
  <c r="AF38" i="39"/>
  <c r="AG38" i="39" s="1"/>
  <c r="AB38" i="39"/>
  <c r="AC38" i="39" s="1"/>
  <c r="Z38" i="39"/>
  <c r="Y38" i="39"/>
  <c r="X38" i="39"/>
  <c r="W38" i="39"/>
  <c r="U38" i="39"/>
  <c r="T38" i="39"/>
  <c r="S38" i="39"/>
  <c r="R38" i="39"/>
  <c r="AF37" i="39"/>
  <c r="AG37" i="39" s="1"/>
  <c r="AB37" i="39"/>
  <c r="AC37" i="39" s="1"/>
  <c r="Z37" i="39"/>
  <c r="Y37" i="39"/>
  <c r="X37" i="39"/>
  <c r="W37" i="39"/>
  <c r="U37" i="39"/>
  <c r="T37" i="39"/>
  <c r="S37" i="39"/>
  <c r="R37" i="39"/>
  <c r="AF36" i="39"/>
  <c r="AG36" i="39" s="1"/>
  <c r="AB36" i="39"/>
  <c r="AC36" i="39" s="1"/>
  <c r="Z36" i="39"/>
  <c r="Y36" i="39"/>
  <c r="X36" i="39"/>
  <c r="W36" i="39"/>
  <c r="U36" i="39"/>
  <c r="T36" i="39"/>
  <c r="S36" i="39"/>
  <c r="R36" i="39"/>
  <c r="AF35" i="39"/>
  <c r="AG35" i="39" s="1"/>
  <c r="AB35" i="39"/>
  <c r="AC35" i="39" s="1"/>
  <c r="Z35" i="39"/>
  <c r="Y35" i="39"/>
  <c r="X35" i="39"/>
  <c r="W35" i="39"/>
  <c r="U35" i="39"/>
  <c r="T35" i="39"/>
  <c r="S35" i="39"/>
  <c r="R35" i="39"/>
  <c r="AF34" i="39"/>
  <c r="AG34" i="39" s="1"/>
  <c r="AB34" i="39"/>
  <c r="AC34" i="39" s="1"/>
  <c r="Z34" i="39"/>
  <c r="Y34" i="39"/>
  <c r="X34" i="39"/>
  <c r="W34" i="39"/>
  <c r="U34" i="39"/>
  <c r="T34" i="39"/>
  <c r="S34" i="39"/>
  <c r="R34" i="39"/>
  <c r="AF33" i="39"/>
  <c r="AG33" i="39" s="1"/>
  <c r="AB33" i="39"/>
  <c r="AC33" i="39" s="1"/>
  <c r="Z33" i="39"/>
  <c r="Y33" i="39"/>
  <c r="X33" i="39"/>
  <c r="W33" i="39"/>
  <c r="U33" i="39"/>
  <c r="T33" i="39"/>
  <c r="S33" i="39"/>
  <c r="R33" i="39"/>
  <c r="AF32" i="39"/>
  <c r="AB32" i="39"/>
  <c r="Z32" i="39"/>
  <c r="Y32" i="39"/>
  <c r="X32" i="39"/>
  <c r="W32" i="39"/>
  <c r="U32" i="39"/>
  <c r="T32" i="39"/>
  <c r="S32" i="39"/>
  <c r="R32" i="39"/>
  <c r="P29" i="39"/>
  <c r="AF28" i="39"/>
  <c r="AG28" i="39" s="1"/>
  <c r="AB28" i="39"/>
  <c r="AC28" i="39" s="1"/>
  <c r="Z28" i="39"/>
  <c r="Y28" i="39"/>
  <c r="X28" i="39"/>
  <c r="W28" i="39"/>
  <c r="U28" i="39"/>
  <c r="T28" i="39"/>
  <c r="S28" i="39"/>
  <c r="R28" i="39"/>
  <c r="AF27" i="39"/>
  <c r="AG27" i="39" s="1"/>
  <c r="AB27" i="39"/>
  <c r="AC27" i="39" s="1"/>
  <c r="Z27" i="39"/>
  <c r="Y27" i="39"/>
  <c r="X27" i="39"/>
  <c r="W27" i="39"/>
  <c r="U27" i="39"/>
  <c r="T27" i="39"/>
  <c r="S27" i="39"/>
  <c r="R27" i="39"/>
  <c r="AF26" i="39"/>
  <c r="AG26" i="39" s="1"/>
  <c r="AB26" i="39"/>
  <c r="AC26" i="39" s="1"/>
  <c r="Z26" i="39"/>
  <c r="Y26" i="39"/>
  <c r="X26" i="39"/>
  <c r="W26" i="39"/>
  <c r="U26" i="39"/>
  <c r="T26" i="39"/>
  <c r="S26" i="39"/>
  <c r="R26" i="39"/>
  <c r="AF25" i="39"/>
  <c r="AG25" i="39" s="1"/>
  <c r="AB25" i="39"/>
  <c r="AC25" i="39" s="1"/>
  <c r="Z25" i="39"/>
  <c r="Y25" i="39"/>
  <c r="X25" i="39"/>
  <c r="W25" i="39"/>
  <c r="U25" i="39"/>
  <c r="T25" i="39"/>
  <c r="S25" i="39"/>
  <c r="R25" i="39"/>
  <c r="AF24" i="39"/>
  <c r="AG24" i="39" s="1"/>
  <c r="AB24" i="39"/>
  <c r="AC24" i="39" s="1"/>
  <c r="Z24" i="39"/>
  <c r="Y24" i="39"/>
  <c r="X24" i="39"/>
  <c r="W24" i="39"/>
  <c r="U24" i="39"/>
  <c r="T24" i="39"/>
  <c r="S24" i="39"/>
  <c r="R24" i="39"/>
  <c r="AF23" i="39"/>
  <c r="AG23" i="39" s="1"/>
  <c r="AB23" i="39"/>
  <c r="AC23" i="39" s="1"/>
  <c r="Z23" i="39"/>
  <c r="Y23" i="39"/>
  <c r="X23" i="39"/>
  <c r="W23" i="39"/>
  <c r="U23" i="39"/>
  <c r="T23" i="39"/>
  <c r="S23" i="39"/>
  <c r="R23" i="39"/>
  <c r="AF22" i="39"/>
  <c r="AG22" i="39" s="1"/>
  <c r="AB22" i="39"/>
  <c r="AC22" i="39" s="1"/>
  <c r="Z22" i="39"/>
  <c r="Y22" i="39"/>
  <c r="X22" i="39"/>
  <c r="W22" i="39"/>
  <c r="U22" i="39"/>
  <c r="T22" i="39"/>
  <c r="S22" i="39"/>
  <c r="R22" i="39"/>
  <c r="AF21" i="39"/>
  <c r="AG21" i="39" s="1"/>
  <c r="AB21" i="39"/>
  <c r="AC21" i="39" s="1"/>
  <c r="Z21" i="39"/>
  <c r="Y21" i="39"/>
  <c r="X21" i="39"/>
  <c r="W21" i="39"/>
  <c r="U21" i="39"/>
  <c r="T21" i="39"/>
  <c r="S21" i="39"/>
  <c r="R21" i="39"/>
  <c r="AF20" i="39"/>
  <c r="AG20" i="39" s="1"/>
  <c r="AB20" i="39"/>
  <c r="AC20" i="39" s="1"/>
  <c r="Z20" i="39"/>
  <c r="Y20" i="39"/>
  <c r="X20" i="39"/>
  <c r="W20" i="39"/>
  <c r="U20" i="39"/>
  <c r="T20" i="39"/>
  <c r="S20" i="39"/>
  <c r="R20" i="39"/>
  <c r="AF19" i="39"/>
  <c r="AG19" i="39" s="1"/>
  <c r="AB19" i="39"/>
  <c r="AC19" i="39" s="1"/>
  <c r="Z19" i="39"/>
  <c r="Y19" i="39"/>
  <c r="X19" i="39"/>
  <c r="W19" i="39"/>
  <c r="U19" i="39"/>
  <c r="T19" i="39"/>
  <c r="S19" i="39"/>
  <c r="R19" i="39"/>
  <c r="AF18" i="39"/>
  <c r="AG18" i="39" s="1"/>
  <c r="AB18" i="39"/>
  <c r="AC18" i="39" s="1"/>
  <c r="Z18" i="39"/>
  <c r="Y18" i="39"/>
  <c r="X18" i="39"/>
  <c r="W18" i="39"/>
  <c r="U18" i="39"/>
  <c r="T18" i="39"/>
  <c r="S18" i="39"/>
  <c r="R18" i="39"/>
  <c r="AF17" i="39"/>
  <c r="AG17" i="39" s="1"/>
  <c r="AB17" i="39"/>
  <c r="AC17" i="39" s="1"/>
  <c r="Z17" i="39"/>
  <c r="Y17" i="39"/>
  <c r="X17" i="39"/>
  <c r="W17" i="39"/>
  <c r="U17" i="39"/>
  <c r="T17" i="39"/>
  <c r="S17" i="39"/>
  <c r="R17" i="39"/>
  <c r="AF16" i="39"/>
  <c r="AG16" i="39" s="1"/>
  <c r="AB16" i="39"/>
  <c r="AC16" i="39" s="1"/>
  <c r="Z16" i="39"/>
  <c r="Y16" i="39"/>
  <c r="X16" i="39"/>
  <c r="W16" i="39"/>
  <c r="U16" i="39"/>
  <c r="T16" i="39"/>
  <c r="S16" i="39"/>
  <c r="R16" i="39"/>
  <c r="AB15" i="39"/>
  <c r="Z15" i="39"/>
  <c r="Y15" i="39"/>
  <c r="X15" i="39"/>
  <c r="W15" i="39"/>
  <c r="U15" i="39"/>
  <c r="T15" i="39"/>
  <c r="S15" i="39"/>
  <c r="R15" i="39"/>
  <c r="E7" i="39"/>
  <c r="B82" i="39" s="1"/>
  <c r="E5" i="39"/>
  <c r="B83" i="39" s="1"/>
  <c r="C3" i="39"/>
  <c r="B81" i="39" s="1"/>
  <c r="AC15" i="40"/>
  <c r="AG15" i="40"/>
  <c r="AC52" i="40"/>
  <c r="AC67" i="40" s="1"/>
  <c r="AD67" i="40" s="1"/>
  <c r="AE67" i="40" s="1"/>
  <c r="AG52" i="40"/>
  <c r="AC32" i="40"/>
  <c r="AG32" i="40"/>
  <c r="AC70" i="40"/>
  <c r="AG70" i="40"/>
  <c r="AC15" i="39"/>
  <c r="AG52" i="39"/>
  <c r="AC32" i="39"/>
  <c r="AG32" i="39"/>
  <c r="AC70" i="39"/>
  <c r="AC78" i="39" s="1"/>
  <c r="AD78" i="39" s="1"/>
  <c r="AE78" i="39" s="1"/>
  <c r="AD60" i="20"/>
  <c r="AD63" i="20" s="1"/>
  <c r="AE63" i="20" s="1"/>
  <c r="AF63" i="20" s="1"/>
  <c r="L86" i="20" s="1"/>
  <c r="D17" i="11" s="1"/>
  <c r="Z60" i="20"/>
  <c r="Z63" i="20" s="1"/>
  <c r="AA63" i="20" s="1"/>
  <c r="AB63" i="20" s="1"/>
  <c r="W60" i="20"/>
  <c r="V60" i="20"/>
  <c r="U60" i="20"/>
  <c r="T60" i="20"/>
  <c r="R60" i="20"/>
  <c r="Q60" i="20"/>
  <c r="P60" i="20"/>
  <c r="O60" i="20"/>
  <c r="AD48" i="20"/>
  <c r="AD55" i="20" s="1"/>
  <c r="AE55" i="20" s="1"/>
  <c r="AF55" i="20" s="1"/>
  <c r="L85" i="20" s="1"/>
  <c r="D16" i="11" s="1"/>
  <c r="Z48" i="20"/>
  <c r="Z55" i="20" s="1"/>
  <c r="AA55" i="20" s="1"/>
  <c r="AB55" i="20" s="1"/>
  <c r="W48" i="20"/>
  <c r="V48" i="20"/>
  <c r="U48" i="20"/>
  <c r="T48" i="20"/>
  <c r="R48" i="20"/>
  <c r="Q48" i="20"/>
  <c r="P48" i="20"/>
  <c r="O48" i="20"/>
  <c r="O37" i="20"/>
  <c r="AD35" i="20"/>
  <c r="AD44" i="20" s="1"/>
  <c r="Z35" i="20"/>
  <c r="Z44" i="20" s="1"/>
  <c r="W35" i="20"/>
  <c r="V35" i="20"/>
  <c r="U35" i="20"/>
  <c r="T35" i="20"/>
  <c r="R35" i="20"/>
  <c r="Q35" i="20"/>
  <c r="P35" i="20"/>
  <c r="O35" i="20"/>
  <c r="AD19" i="20"/>
  <c r="AD32" i="20" s="1"/>
  <c r="W19" i="20"/>
  <c r="V19" i="20"/>
  <c r="U19" i="20"/>
  <c r="T19" i="20"/>
  <c r="R19" i="20"/>
  <c r="Q19" i="20"/>
  <c r="P19" i="20"/>
  <c r="AA90" i="20" l="1"/>
  <c r="G85" i="20"/>
  <c r="AF90" i="20"/>
  <c r="AF91" i="20"/>
  <c r="K86" i="20"/>
  <c r="C17" i="11" s="1"/>
  <c r="AA91" i="20"/>
  <c r="F86" i="20"/>
  <c r="AC48" i="39"/>
  <c r="AD48" i="39" s="1"/>
  <c r="AE48" i="39" s="1"/>
  <c r="AB78" i="39"/>
  <c r="AG28" i="40"/>
  <c r="AB48" i="39"/>
  <c r="AG15" i="39"/>
  <c r="AG29" i="39" s="1"/>
  <c r="AH29" i="39" s="1"/>
  <c r="AI29" i="39" s="1"/>
  <c r="AB78" i="40"/>
  <c r="AF78" i="39"/>
  <c r="AC29" i="39"/>
  <c r="AD29" i="39" s="1"/>
  <c r="AE29" i="39" s="1"/>
  <c r="I82" i="39" s="1"/>
  <c r="AC29" i="40"/>
  <c r="AD29" i="40" s="1"/>
  <c r="AE29" i="40" s="1"/>
  <c r="AB29" i="40"/>
  <c r="AG70" i="39"/>
  <c r="AF48" i="39"/>
  <c r="AB29" i="39"/>
  <c r="AF67" i="40"/>
  <c r="AC78" i="40"/>
  <c r="AD78" i="40" s="1"/>
  <c r="AE78" i="40" s="1"/>
  <c r="H85" i="40" s="1"/>
  <c r="AA32" i="20"/>
  <c r="AA44" i="20"/>
  <c r="AE32" i="20"/>
  <c r="AC67" i="39"/>
  <c r="AD67" i="39" s="1"/>
  <c r="AE67" i="39" s="1"/>
  <c r="AC48" i="40"/>
  <c r="AD48" i="40" s="1"/>
  <c r="AE48" i="40" s="1"/>
  <c r="H83" i="40" s="1"/>
  <c r="AE44" i="20"/>
  <c r="AG48" i="39"/>
  <c r="AH48" i="39" s="1"/>
  <c r="AI48" i="39" s="1"/>
  <c r="AB67" i="39"/>
  <c r="AB48" i="40"/>
  <c r="AG48" i="40"/>
  <c r="AH48" i="40" s="1"/>
  <c r="AI48" i="40" s="1"/>
  <c r="AI85" i="40" s="1"/>
  <c r="AF78" i="40"/>
  <c r="AG78" i="40"/>
  <c r="AH78" i="40" s="1"/>
  <c r="AI78" i="40" s="1"/>
  <c r="N85" i="40" s="1"/>
  <c r="G17" i="11" s="1"/>
  <c r="G24" i="11" s="1"/>
  <c r="AG78" i="39"/>
  <c r="AH78" i="39" s="1"/>
  <c r="AI78" i="39" s="1"/>
  <c r="AI87" i="39" s="1"/>
  <c r="AG29" i="40"/>
  <c r="AH29" i="40" s="1"/>
  <c r="AI29" i="40" s="1"/>
  <c r="N82" i="40" s="1"/>
  <c r="G14" i="11" s="1"/>
  <c r="G21" i="11" s="1"/>
  <c r="AG67" i="40"/>
  <c r="AH67" i="40" s="1"/>
  <c r="AI67" i="40" s="1"/>
  <c r="AG67" i="39"/>
  <c r="AH67" i="39" s="1"/>
  <c r="AI67" i="39" s="1"/>
  <c r="N85" i="39"/>
  <c r="H17" i="11" s="1"/>
  <c r="H24" i="11" s="1"/>
  <c r="I85" i="39"/>
  <c r="AD87" i="39"/>
  <c r="H85" i="39"/>
  <c r="I83" i="39"/>
  <c r="AD85" i="39"/>
  <c r="H83" i="39"/>
  <c r="I84" i="39"/>
  <c r="AD86" i="39"/>
  <c r="H84" i="39"/>
  <c r="AD84" i="39"/>
  <c r="AI85" i="39"/>
  <c r="N83" i="39"/>
  <c r="H15" i="11" s="1"/>
  <c r="H22" i="11" s="1"/>
  <c r="M83" i="39"/>
  <c r="AD87" i="40"/>
  <c r="AD85" i="40"/>
  <c r="I83" i="40"/>
  <c r="AD86" i="40"/>
  <c r="H84" i="40"/>
  <c r="I84" i="40"/>
  <c r="AD84" i="40"/>
  <c r="I82" i="40"/>
  <c r="H82" i="40"/>
  <c r="AI84" i="40"/>
  <c r="M84" i="40"/>
  <c r="AI86" i="40"/>
  <c r="N84" i="40"/>
  <c r="G16" i="11" s="1"/>
  <c r="G23" i="11" s="1"/>
  <c r="M83" i="40"/>
  <c r="F22" i="11"/>
  <c r="F21" i="11"/>
  <c r="E24" i="11"/>
  <c r="E23" i="11"/>
  <c r="E22" i="11"/>
  <c r="E21" i="11"/>
  <c r="D23" i="11"/>
  <c r="D24" i="11"/>
  <c r="AI84" i="39" l="1"/>
  <c r="M82" i="39"/>
  <c r="N82" i="39"/>
  <c r="H14" i="11" s="1"/>
  <c r="H21" i="11" s="1"/>
  <c r="AI87" i="40"/>
  <c r="M85" i="40"/>
  <c r="N83" i="40"/>
  <c r="G15" i="11" s="1"/>
  <c r="G22" i="11" s="1"/>
  <c r="I85" i="40"/>
  <c r="H82" i="39"/>
  <c r="AF75" i="20"/>
  <c r="AB75" i="20"/>
  <c r="AB44" i="20"/>
  <c r="AF44" i="20"/>
  <c r="L84" i="20" s="1"/>
  <c r="D15" i="11" s="1"/>
  <c r="D22" i="11" s="1"/>
  <c r="AF32" i="20"/>
  <c r="AB32" i="20"/>
  <c r="AA85" i="20" s="1"/>
  <c r="F24" i="11"/>
  <c r="AD88" i="40"/>
  <c r="I86" i="40" s="1"/>
  <c r="H86" i="40" s="1"/>
  <c r="M85" i="39"/>
  <c r="M82" i="40"/>
  <c r="AD88" i="39"/>
  <c r="I86" i="39" s="1"/>
  <c r="H86" i="39" s="1"/>
  <c r="AI86" i="39"/>
  <c r="AI88" i="39" s="1"/>
  <c r="N86" i="39" s="1"/>
  <c r="N84" i="39"/>
  <c r="H16" i="11" s="1"/>
  <c r="H23" i="11" s="1"/>
  <c r="M84" i="39"/>
  <c r="AI88" i="40"/>
  <c r="N86" i="40" s="1"/>
  <c r="F23" i="11"/>
  <c r="AF85" i="20" l="1"/>
  <c r="L83" i="20"/>
  <c r="D14" i="11" s="1"/>
  <c r="D21" i="11" s="1"/>
  <c r="AA86" i="20"/>
  <c r="G84" i="20"/>
  <c r="AF86" i="20"/>
  <c r="AF92" i="20"/>
  <c r="K87" i="20"/>
  <c r="AA92" i="20"/>
  <c r="F87" i="20"/>
  <c r="F85" i="20"/>
  <c r="C24" i="11"/>
  <c r="F83" i="20"/>
  <c r="K83" i="20"/>
  <c r="C14" i="11" s="1"/>
  <c r="K85" i="20"/>
  <c r="C16" i="11" s="1"/>
  <c r="F84" i="20"/>
  <c r="K84" i="20"/>
  <c r="C15" i="11" s="1"/>
  <c r="M86" i="39"/>
  <c r="M86" i="40"/>
  <c r="C23" i="11" l="1"/>
  <c r="O14" i="11"/>
  <c r="O17" i="11"/>
  <c r="C22" i="11"/>
  <c r="O15" i="11" l="1"/>
  <c r="O16" i="11"/>
  <c r="C21" i="11"/>
</calcChain>
</file>

<file path=xl/sharedStrings.xml><?xml version="1.0" encoding="utf-8"?>
<sst xmlns="http://schemas.openxmlformats.org/spreadsheetml/2006/main" count="1077" uniqueCount="447">
  <si>
    <t>onvoldoende</t>
  </si>
  <si>
    <t>voldoende</t>
  </si>
  <si>
    <t>goed</t>
  </si>
  <si>
    <t>zeer goed</t>
  </si>
  <si>
    <t>Observeren</t>
  </si>
  <si>
    <t>Zorg voor kleding en linnen (wassen, sorteren, strijken, verdelen)</t>
  </si>
  <si>
    <t>Contact zoeken en leggen met de ZV/familie</t>
  </si>
  <si>
    <t>Enthousiasme</t>
  </si>
  <si>
    <t>Gepast voorkomen</t>
  </si>
  <si>
    <t>Functioneren in het team, omgaan met het personeel</t>
  </si>
  <si>
    <t>Rapporteren, informatie doorgeven</t>
  </si>
  <si>
    <t>Zelfstandig functioneren</t>
  </si>
  <si>
    <t>Flexibiliteit</t>
  </si>
  <si>
    <t>Beroepsgeheim</t>
  </si>
  <si>
    <t>Leergierigheid, leerhouding, belangstelling</t>
  </si>
  <si>
    <t>Omgaan met feedback</t>
  </si>
  <si>
    <t>Zichzelf evalueren en bijsturen</t>
  </si>
  <si>
    <t>Leerling:</t>
  </si>
  <si>
    <t>SCHOOLJAAR:</t>
  </si>
  <si>
    <t>KLAS:</t>
  </si>
  <si>
    <t>O</t>
  </si>
  <si>
    <t>V</t>
  </si>
  <si>
    <t>G</t>
  </si>
  <si>
    <t>ZG</t>
  </si>
  <si>
    <t>Tussentijds</t>
  </si>
  <si>
    <t>Eind</t>
  </si>
  <si>
    <t>Zelf voorbereiden en uitvoeren van activiteiten</t>
  </si>
  <si>
    <t>EVALUATIE</t>
  </si>
  <si>
    <t>Cluster 1 Zorgcompetenties      </t>
  </si>
  <si>
    <t>EIND</t>
  </si>
  <si>
    <t>(pseudototaal)</t>
  </si>
  <si>
    <t>(totaal)</t>
  </si>
  <si>
    <t>(behaald)</t>
  </si>
  <si>
    <t>TUSSENTIJDS</t>
  </si>
  <si>
    <t>%</t>
  </si>
  <si>
    <t>Globale stagebeoordeling</t>
  </si>
  <si>
    <t>competentiecluster 2</t>
  </si>
  <si>
    <t>competentiecluster 1</t>
  </si>
  <si>
    <t>competentiecluster 3</t>
  </si>
  <si>
    <t>competentiecluster 4</t>
  </si>
  <si>
    <t>Globaal resultaat stage (%)</t>
  </si>
  <si>
    <t>Zorgcompetentie</t>
  </si>
  <si>
    <t>Omgangscompetentie</t>
  </si>
  <si>
    <t>Team- en instellingsgerichte competentie</t>
  </si>
  <si>
    <t>Cluster 1:</t>
  </si>
  <si>
    <t>Cluster 2:</t>
  </si>
  <si>
    <t>Cluster 3:</t>
  </si>
  <si>
    <t>Cluster 4:</t>
  </si>
  <si>
    <t>Klas:</t>
  </si>
  <si>
    <t>Periode:</t>
  </si>
  <si>
    <t>Schooljaar:</t>
  </si>
  <si>
    <t xml:space="preserve">Cluster 3 Competenties met betrekking tot het team en de instelling           </t>
  </si>
  <si>
    <t>LEERLING:</t>
  </si>
  <si>
    <t>STAGE</t>
  </si>
  <si>
    <t>Naam van de leerling:</t>
  </si>
  <si>
    <t>PERIODE:</t>
  </si>
  <si>
    <t>Algemene opmerkingen:</t>
  </si>
  <si>
    <t>à</t>
  </si>
  <si>
    <t>Handtekening ouders</t>
  </si>
  <si>
    <t>MENTOR:</t>
  </si>
  <si>
    <t>STAGEOORD:</t>
  </si>
  <si>
    <t xml:space="preserve">Cluster 4 Competenties met betrekking tot zelfreflectie en levenslang leren     </t>
  </si>
  <si>
    <t>Toelichting</t>
  </si>
  <si>
    <t>CC1</t>
  </si>
  <si>
    <t>CC2</t>
  </si>
  <si>
    <t>CC3</t>
  </si>
  <si>
    <t>CC4</t>
  </si>
  <si>
    <t>Zelfreflectie en levenslang leren competentie</t>
  </si>
  <si>
    <t xml:space="preserve">ADRES: </t>
  </si>
  <si>
    <t>TELEFOON:</t>
  </si>
  <si>
    <t>DATUM:</t>
  </si>
  <si>
    <t>Meedoen met en begeleiden van vrij spel</t>
  </si>
  <si>
    <t>Naam van de school:</t>
  </si>
  <si>
    <t>JZ1</t>
  </si>
  <si>
    <t>JZ2</t>
  </si>
  <si>
    <t>JZ3</t>
  </si>
  <si>
    <t>JZ4</t>
  </si>
  <si>
    <t>JZ5</t>
  </si>
  <si>
    <t>JZ6</t>
  </si>
  <si>
    <t>STAGEBEGELEIDER:</t>
  </si>
  <si>
    <t xml:space="preserve">Cluster 2: Omgangscompetenties jongere zorgvrager         </t>
  </si>
  <si>
    <t>Uitvoering zorgend handelen (nauwkeurigheid in verzorgingstechniek en detailzorgen)</t>
  </si>
  <si>
    <t>Nazorg zorgend handelen (ZV, kamer en materiaal, verzorgende)</t>
  </si>
  <si>
    <t>Zorg voor interieur en de leefruimte (orde, netheid en gezelligheid)</t>
  </si>
  <si>
    <t>Omgaan met moeilijk gedrag</t>
  </si>
  <si>
    <t>De stagiair heeft de nodige verslagen regelmatig bij, maar moet hier nog regelmatig op gewezen worden.</t>
  </si>
  <si>
    <t>Organisatie van het huishoudelijk werk (werkt inzichtelijk en methodisch) - poetsen, koken</t>
  </si>
  <si>
    <t>Luisterbereidheid, inlevingsvermogen, empathie, privacy</t>
  </si>
  <si>
    <t>Ontwikkelingsstimulerend handelen</t>
  </si>
  <si>
    <t>Nemen van verantwoordelijkheid</t>
  </si>
  <si>
    <t>STAGE JONGERENZORG</t>
  </si>
  <si>
    <r>
      <t>Opmerkingen</t>
    </r>
    <r>
      <rPr>
        <b/>
        <sz val="11"/>
        <color indexed="8"/>
        <rFont val="Calibri"/>
        <family val="2"/>
      </rPr>
      <t xml:space="preserve"> tussentijdse evaluatie</t>
    </r>
  </si>
  <si>
    <r>
      <t>Opmerkingen</t>
    </r>
    <r>
      <rPr>
        <b/>
        <sz val="11"/>
        <color indexed="8"/>
        <rFont val="Calibri"/>
        <family val="2"/>
      </rPr>
      <t xml:space="preserve"> tussentijds evaluatie</t>
    </r>
  </si>
  <si>
    <r>
      <t>Opmerkingen</t>
    </r>
    <r>
      <rPr>
        <b/>
        <sz val="11"/>
        <color indexed="8"/>
        <rFont val="Calibri"/>
        <family val="2"/>
      </rPr>
      <t xml:space="preserve"> eindevaluatie</t>
    </r>
  </si>
  <si>
    <r>
      <t>Opmerkingen</t>
    </r>
    <r>
      <rPr>
        <b/>
        <sz val="11"/>
        <color indexed="8"/>
        <rFont val="Calibri"/>
        <family val="2"/>
      </rPr>
      <t xml:space="preserve"> eind</t>
    </r>
    <r>
      <rPr>
        <b/>
        <sz val="11"/>
        <color indexed="8"/>
        <rFont val="Calibri"/>
        <family val="2"/>
      </rPr>
      <t>evaluatie</t>
    </r>
  </si>
  <si>
    <t>Handtekening stagebegeleid(st)er/mentor</t>
  </si>
  <si>
    <t>Datum:</t>
  </si>
  <si>
    <t>Voorbereidend zorgend handelen ter ondersteuning van de ADL (verzorgende, materiaal en kamer, ZV)</t>
  </si>
  <si>
    <r>
      <t xml:space="preserve">De stagiair is </t>
    </r>
    <r>
      <rPr>
        <b/>
        <sz val="9"/>
        <color rgb="FF000000"/>
        <rFont val="Arial"/>
        <family val="2"/>
      </rPr>
      <t>onvoldoende</t>
    </r>
    <r>
      <rPr>
        <sz val="9"/>
        <color rgb="FF000000"/>
        <rFont val="Arial"/>
        <family val="2"/>
      </rPr>
      <t xml:space="preserve"> voorbereid.</t>
    </r>
  </si>
  <si>
    <r>
      <t xml:space="preserve">De stagiair is gedeeltelijk voorbereid op alle vlakken, maar heeft </t>
    </r>
    <r>
      <rPr>
        <b/>
        <sz val="9"/>
        <color rgb="FF000000"/>
        <rFont val="Arial"/>
        <family val="2"/>
      </rPr>
      <t>bijsturing</t>
    </r>
    <r>
      <rPr>
        <sz val="9"/>
        <color rgb="FF000000"/>
        <rFont val="Arial"/>
        <family val="2"/>
      </rPr>
      <t xml:space="preserve"> nodig.</t>
    </r>
  </si>
  <si>
    <r>
      <t xml:space="preserve">De stagiair is </t>
    </r>
    <r>
      <rPr>
        <b/>
        <sz val="9"/>
        <color rgb="FF000000"/>
        <rFont val="Arial"/>
        <family val="2"/>
      </rPr>
      <t>meestal</t>
    </r>
    <r>
      <rPr>
        <sz val="9"/>
        <color rgb="FF000000"/>
        <rFont val="Arial"/>
        <family val="2"/>
      </rPr>
      <t xml:space="preserve"> op alle vlakken voorbereid.</t>
    </r>
  </si>
  <si>
    <r>
      <t xml:space="preserve">De stagiair is </t>
    </r>
    <r>
      <rPr>
        <b/>
        <sz val="9"/>
        <color rgb="FF000000"/>
        <rFont val="Arial"/>
        <family val="2"/>
      </rPr>
      <t>altijd</t>
    </r>
    <r>
      <rPr>
        <sz val="9"/>
        <color rgb="FF000000"/>
        <rFont val="Arial"/>
        <family val="2"/>
      </rPr>
      <t xml:space="preserve"> op alle vlakken volledig voorbereid.</t>
    </r>
  </si>
  <si>
    <r>
      <t xml:space="preserve">De stagiair beheerst de aangeleerde techniek </t>
    </r>
    <r>
      <rPr>
        <b/>
        <sz val="9"/>
        <color rgb="FF000000"/>
        <rFont val="Arial"/>
        <family val="2"/>
      </rPr>
      <t>onvoldoende</t>
    </r>
    <r>
      <rPr>
        <sz val="9"/>
        <color rgb="FF000000"/>
        <rFont val="Arial"/>
        <family val="2"/>
      </rPr>
      <t>..</t>
    </r>
  </si>
  <si>
    <r>
      <t>De stagiair heeft</t>
    </r>
    <r>
      <rPr>
        <b/>
        <sz val="9"/>
        <color rgb="FF000000"/>
        <rFont val="Arial"/>
        <family val="2"/>
      </rPr>
      <t xml:space="preserve"> bijsturing </t>
    </r>
    <r>
      <rPr>
        <sz val="9"/>
        <color rgb="FF000000"/>
        <rFont val="Arial"/>
        <family val="2"/>
      </rPr>
      <t>nodig om de aangeleerde technieken uit te voeren. De stagiair maakt sporadisch fouten.</t>
    </r>
  </si>
  <si>
    <r>
      <t xml:space="preserve">De stagiair beheerst de aangeleerde techniek maar kan deze </t>
    </r>
    <r>
      <rPr>
        <b/>
        <sz val="9"/>
        <color rgb="FF000000"/>
        <rFont val="Arial"/>
        <family val="2"/>
      </rPr>
      <t xml:space="preserve">nog niet flexibel </t>
    </r>
    <r>
      <rPr>
        <sz val="9"/>
        <color rgb="FF000000"/>
        <rFont val="Arial"/>
        <family val="2"/>
      </rPr>
      <t>toepassen op maat van de ZV.</t>
    </r>
  </si>
  <si>
    <r>
      <t xml:space="preserve"> De stagiair </t>
    </r>
    <r>
      <rPr>
        <b/>
        <sz val="9"/>
        <color rgb="FF000000"/>
        <rFont val="Arial"/>
        <family val="2"/>
      </rPr>
      <t>beheerst</t>
    </r>
    <r>
      <rPr>
        <sz val="9"/>
        <color rgb="FF000000"/>
        <rFont val="Arial"/>
        <family val="2"/>
      </rPr>
      <t xml:space="preserve"> de aangeleerde techniek en </t>
    </r>
    <r>
      <rPr>
        <b/>
        <sz val="9"/>
        <color rgb="FF000000"/>
        <rFont val="Arial"/>
        <family val="2"/>
      </rPr>
      <t>werkt op maat</t>
    </r>
    <r>
      <rPr>
        <sz val="9"/>
        <color rgb="FF000000"/>
        <rFont val="Arial"/>
        <family val="2"/>
      </rPr>
      <t xml:space="preserve"> van de ZV.</t>
    </r>
  </si>
  <si>
    <r>
      <t xml:space="preserve">De stagiair heeft </t>
    </r>
    <r>
      <rPr>
        <b/>
        <sz val="9"/>
        <color rgb="FF000000"/>
        <rFont val="Arial"/>
        <family val="2"/>
      </rPr>
      <t>onvoldoende</t>
    </r>
    <r>
      <rPr>
        <sz val="9"/>
        <color rgb="FF000000"/>
        <rFont val="Arial"/>
        <family val="2"/>
      </rPr>
      <t xml:space="preserve"> oog voor nazorg.</t>
    </r>
  </si>
  <si>
    <r>
      <t xml:space="preserve">De stagiair heeft  </t>
    </r>
    <r>
      <rPr>
        <b/>
        <sz val="9"/>
        <color rgb="FF000000"/>
        <rFont val="Arial"/>
        <family val="2"/>
      </rPr>
      <t xml:space="preserve">bijsturing </t>
    </r>
    <r>
      <rPr>
        <sz val="9"/>
        <color rgb="FF000000"/>
        <rFont val="Arial"/>
        <family val="2"/>
      </rPr>
      <t>nodig om de nazorg tot een goed einde te brengen.</t>
    </r>
  </si>
  <si>
    <r>
      <t xml:space="preserve">De afwerking bij de nazorg gebeurt goed. </t>
    </r>
    <r>
      <rPr>
        <b/>
        <sz val="9"/>
        <color rgb="FF000000"/>
        <rFont val="Arial"/>
        <family val="2"/>
      </rPr>
      <t>Meestal</t>
    </r>
    <r>
      <rPr>
        <sz val="9"/>
        <color rgb="FF000000"/>
        <rFont val="Arial"/>
        <family val="2"/>
      </rPr>
      <t xml:space="preserve"> is er aandacht voor details.</t>
    </r>
  </si>
  <si>
    <r>
      <t>De afwerking bij de nazorg gebeurt</t>
    </r>
    <r>
      <rPr>
        <b/>
        <sz val="9"/>
        <color rgb="FF000000"/>
        <rFont val="Arial"/>
        <family val="2"/>
      </rPr>
      <t xml:space="preserve"> altijd</t>
    </r>
    <r>
      <rPr>
        <sz val="9"/>
        <color rgb="FF000000"/>
        <rFont val="Arial"/>
        <family val="2"/>
      </rPr>
      <t xml:space="preserve"> volledig met aandacht voor alle details  en houdt rekening met de wensen/noden van de ZV.</t>
    </r>
  </si>
  <si>
    <t>Werktempo bij verzorgend handelen</t>
  </si>
  <si>
    <r>
      <t xml:space="preserve">De stagiair werkt </t>
    </r>
    <r>
      <rPr>
        <b/>
        <sz val="9"/>
        <color rgb="FF000000"/>
        <rFont val="Arial"/>
        <family val="2"/>
      </rPr>
      <t>te traag</t>
    </r>
    <r>
      <rPr>
        <sz val="9"/>
        <color rgb="FF000000"/>
        <rFont val="Arial"/>
        <family val="2"/>
      </rPr>
      <t>.</t>
    </r>
  </si>
  <si>
    <r>
      <t xml:space="preserve">De stagiair werkt aan een matig werktempo en heeft </t>
    </r>
    <r>
      <rPr>
        <b/>
        <sz val="9"/>
        <color rgb="FF000000"/>
        <rFont val="Arial"/>
        <family val="2"/>
      </rPr>
      <t>aanmoediging</t>
    </r>
    <r>
      <rPr>
        <sz val="9"/>
        <color rgb="FF000000"/>
        <rFont val="Arial"/>
        <family val="2"/>
      </rPr>
      <t xml:space="preserve"> nodig.</t>
    </r>
  </si>
  <si>
    <r>
      <t xml:space="preserve">De stagiair werkt </t>
    </r>
    <r>
      <rPr>
        <b/>
        <sz val="9"/>
        <color rgb="FF000000"/>
        <rFont val="Arial"/>
        <family val="2"/>
      </rPr>
      <t xml:space="preserve">meestal </t>
    </r>
    <r>
      <rPr>
        <sz val="9"/>
        <color rgb="FF000000"/>
        <rFont val="Arial"/>
        <family val="2"/>
      </rPr>
      <t>aan een goed tempo.</t>
    </r>
  </si>
  <si>
    <r>
      <t xml:space="preserve">Het werktempo van de stagiair is </t>
    </r>
    <r>
      <rPr>
        <b/>
        <sz val="9"/>
        <color rgb="FF000000"/>
        <rFont val="Arial"/>
        <family val="2"/>
      </rPr>
      <t>altijd</t>
    </r>
    <r>
      <rPr>
        <sz val="9"/>
        <color rgb="FF000000"/>
        <rFont val="Arial"/>
        <family val="2"/>
      </rPr>
      <t xml:space="preserve"> aangepast aan de situatie en de ZV.</t>
    </r>
  </si>
  <si>
    <r>
      <t xml:space="preserve">De stagiair observeert </t>
    </r>
    <r>
      <rPr>
        <b/>
        <sz val="9"/>
        <color rgb="FF000000"/>
        <rFont val="Arial"/>
        <family val="2"/>
      </rPr>
      <t>onvoldoende</t>
    </r>
    <r>
      <rPr>
        <sz val="9"/>
        <color rgb="FF000000"/>
        <rFont val="Arial"/>
        <family val="2"/>
      </rPr>
      <t>.</t>
    </r>
  </si>
  <si>
    <r>
      <t xml:space="preserve">De stagiair observeert, maar veel te oppervlakkig. Er is nog </t>
    </r>
    <r>
      <rPr>
        <b/>
        <sz val="9"/>
        <color rgb="FF000000"/>
        <rFont val="Arial"/>
        <family val="2"/>
      </rPr>
      <t>bijsturing</t>
    </r>
    <r>
      <rPr>
        <sz val="9"/>
        <color rgb="FF000000"/>
        <rFont val="Arial"/>
        <family val="2"/>
      </rPr>
      <t xml:space="preserve"> nodig.</t>
    </r>
  </si>
  <si>
    <r>
      <t xml:space="preserve">De observatie gebeurt </t>
    </r>
    <r>
      <rPr>
        <b/>
        <sz val="9"/>
        <color rgb="FF000000"/>
        <rFont val="Arial"/>
        <family val="2"/>
      </rPr>
      <t>meestal</t>
    </r>
    <r>
      <rPr>
        <sz val="9"/>
        <color rgb="FF000000"/>
        <rFont val="Arial"/>
        <family val="2"/>
      </rPr>
      <t xml:space="preserve"> vlot, de stagiair anticipeert soms op wat hij/zij ziet. </t>
    </r>
  </si>
  <si>
    <r>
      <t xml:space="preserve">De observatie gebeurt </t>
    </r>
    <r>
      <rPr>
        <b/>
        <sz val="9"/>
        <color rgb="FF000000"/>
        <rFont val="Arial"/>
        <family val="2"/>
      </rPr>
      <t xml:space="preserve">altijd </t>
    </r>
    <r>
      <rPr>
        <sz val="9"/>
        <color rgb="FF000000"/>
        <rFont val="Arial"/>
        <family val="2"/>
      </rPr>
      <t>vlot, uitvoerig en correct. De stagiair anticipeert altijd op alles wat hij/zij ziet.</t>
    </r>
  </si>
  <si>
    <t xml:space="preserve">Basisprincipe
veilig werken
</t>
  </si>
  <si>
    <r>
      <t xml:space="preserve">De stagiair creëert een </t>
    </r>
    <r>
      <rPr>
        <b/>
        <sz val="9"/>
        <color rgb="FF000000"/>
        <rFont val="Arial"/>
        <family val="2"/>
      </rPr>
      <t>onveilige</t>
    </r>
    <r>
      <rPr>
        <sz val="9"/>
        <color rgb="FF000000"/>
        <rFont val="Arial"/>
        <family val="2"/>
      </rPr>
      <t xml:space="preserve"> situatie.</t>
    </r>
  </si>
  <si>
    <r>
      <t xml:space="preserve">De stagiair moet attent gemaakt worden op onveilige situaties en heeft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</si>
  <si>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 xml:space="preserve">meestal </t>
    </r>
    <r>
      <rPr>
        <sz val="9"/>
        <color rgb="FF000000"/>
        <rFont val="Arial"/>
        <family val="2"/>
      </rPr>
      <t xml:space="preserve">oog voor veiligheid. </t>
    </r>
  </si>
  <si>
    <r>
      <t xml:space="preserve">De stagiair heeft </t>
    </r>
    <r>
      <rPr>
        <b/>
        <sz val="9"/>
        <color rgb="FF000000"/>
        <rFont val="Arial"/>
        <family val="2"/>
      </rPr>
      <t xml:space="preserve">altijd </t>
    </r>
    <r>
      <rPr>
        <sz val="9"/>
        <color rgb="FF000000"/>
        <rFont val="Arial"/>
        <family val="2"/>
      </rPr>
      <t>oog voor de veiligheid, en handelt ernaar.</t>
    </r>
  </si>
  <si>
    <t xml:space="preserve">Basisprincipe
ergonomisch, economisch, ecologisch werken
</t>
  </si>
  <si>
    <r>
      <t xml:space="preserve">De stagiair kent deze basisprincipes </t>
    </r>
    <r>
      <rPr>
        <b/>
        <sz val="9"/>
        <color rgb="FF000000"/>
        <rFont val="Arial"/>
        <family val="2"/>
      </rPr>
      <t>onvoldoende</t>
    </r>
    <r>
      <rPr>
        <sz val="9"/>
        <color rgb="FF000000"/>
        <rFont val="Arial"/>
        <family val="2"/>
      </rPr>
      <t xml:space="preserve"> en past ze onvoldoende toe. </t>
    </r>
  </si>
  <si>
    <r>
      <t xml:space="preserve">De stagiair kent de basisprincipes maar heeft </t>
    </r>
    <r>
      <rPr>
        <b/>
        <sz val="9"/>
        <color rgb="FF000000"/>
        <rFont val="Arial"/>
        <family val="2"/>
      </rPr>
      <t>bijsturing</t>
    </r>
    <r>
      <rPr>
        <sz val="9"/>
        <color rgb="FF000000"/>
        <rFont val="Arial"/>
        <family val="2"/>
      </rPr>
      <t xml:space="preserve"> nodig.</t>
    </r>
  </si>
  <si>
    <r>
      <t xml:space="preserve">De stagiair kent deze basisprincipes en past ze </t>
    </r>
    <r>
      <rPr>
        <b/>
        <sz val="9"/>
        <color rgb="FF000000"/>
        <rFont val="Arial"/>
        <family val="2"/>
      </rPr>
      <t>meestal</t>
    </r>
    <r>
      <rPr>
        <sz val="9"/>
        <color rgb="FF000000"/>
        <rFont val="Arial"/>
        <family val="2"/>
      </rPr>
      <t xml:space="preserve"> toe. </t>
    </r>
  </si>
  <si>
    <r>
      <t xml:space="preserve">De stagiair past </t>
    </r>
    <r>
      <rPr>
        <b/>
        <sz val="9"/>
        <color rgb="FF000000"/>
        <rFont val="Arial"/>
        <family val="2"/>
      </rPr>
      <t>altijd</t>
    </r>
    <r>
      <rPr>
        <sz val="9"/>
        <color rgb="FF000000"/>
        <rFont val="Arial"/>
        <family val="2"/>
      </rPr>
      <t xml:space="preserve"> in alle situaties deze basisprincipes toe.</t>
    </r>
  </si>
  <si>
    <t xml:space="preserve">Basisprincipe
belevingsgericht werken met oog voor comfort en zelfzorg van de ZV
</t>
  </si>
  <si>
    <r>
      <t xml:space="preserve">De stagiair heeft </t>
    </r>
    <r>
      <rPr>
        <b/>
        <sz val="9"/>
        <color rgb="FF000000"/>
        <rFont val="Arial"/>
        <family val="2"/>
      </rPr>
      <t>onvoldoende</t>
    </r>
    <r>
      <rPr>
        <sz val="9"/>
        <color rgb="FF000000"/>
        <rFont val="Arial"/>
        <family val="2"/>
      </rPr>
      <t xml:space="preserve"> oog voor de beleving en het comfort van de ZV en heeft </t>
    </r>
    <r>
      <rPr>
        <b/>
        <sz val="9"/>
        <color rgb="FF000000"/>
        <rFont val="Arial"/>
        <family val="2"/>
      </rPr>
      <t xml:space="preserve">onvoldoende </t>
    </r>
    <r>
      <rPr>
        <sz val="9"/>
        <color rgb="FF000000"/>
        <rFont val="Arial"/>
        <family val="2"/>
      </rPr>
      <t>zicht op wat de ZV kan of niet kan.</t>
    </r>
  </si>
  <si>
    <r>
      <t xml:space="preserve">De stagiair heeft soms oog voor de beleving en het comfort van de ZV, en heeft nog </t>
    </r>
    <r>
      <rPr>
        <b/>
        <sz val="9"/>
        <color rgb="FF000000"/>
        <rFont val="Arial"/>
        <family val="2"/>
      </rPr>
      <t xml:space="preserve">bijsturing </t>
    </r>
    <r>
      <rPr>
        <sz val="9"/>
        <color rgb="FF000000"/>
        <rFont val="Arial"/>
        <family val="2"/>
      </rPr>
      <t>nodig, neemt soms taken uit handen die de ZV zelf kan.</t>
    </r>
  </si>
  <si>
    <r>
      <t xml:space="preserve">De stagiair heeft </t>
    </r>
    <r>
      <rPr>
        <b/>
        <sz val="9"/>
        <color rgb="FF000000"/>
        <rFont val="Arial"/>
        <family val="2"/>
      </rPr>
      <t xml:space="preserve">meestal </t>
    </r>
    <r>
      <rPr>
        <sz val="9"/>
        <color rgb="FF000000"/>
        <rFont val="Arial"/>
        <family val="2"/>
      </rPr>
      <t>oog voor de beleving en het comfort van de ZV, de stagiair laat de ZV doen wat hij kan.</t>
    </r>
  </si>
  <si>
    <r>
      <t xml:space="preserve">De stagiair heeft </t>
    </r>
    <r>
      <rPr>
        <b/>
        <sz val="9"/>
        <color rgb="FF000000"/>
        <rFont val="Arial"/>
        <family val="2"/>
      </rPr>
      <t>altijd</t>
    </r>
    <r>
      <rPr>
        <sz val="9"/>
        <color rgb="FF000000"/>
        <rFont val="Arial"/>
        <family val="2"/>
      </rPr>
      <t xml:space="preserve"> oog voor de beleving en het comfort van de ZV en handelt ernaar, de stagiair stimuleert en motiveert tot zelfzorg.</t>
    </r>
  </si>
  <si>
    <t>Zorg voor voeding ( hygiënisch werken, maaltijden verdelen, toedienen van voeding, bereiden van voeding met kennis van zaken)</t>
  </si>
  <si>
    <r>
      <t xml:space="preserve">De stagiair heeft </t>
    </r>
    <r>
      <rPr>
        <b/>
        <sz val="9"/>
        <color rgb="FF000000"/>
        <rFont val="Arial"/>
        <family val="2"/>
      </rPr>
      <t>onvoldoende inzicht</t>
    </r>
    <r>
      <rPr>
        <sz val="9"/>
        <color rgb="FF000000"/>
        <rFont val="Arial"/>
        <family val="2"/>
      </rPr>
      <t xml:space="preserve"> om een maaltijd te bereiden. De stagiair heeft </t>
    </r>
    <r>
      <rPr>
        <b/>
        <sz val="9"/>
        <color rgb="FF000000"/>
        <rFont val="Arial"/>
        <family val="2"/>
      </rPr>
      <t xml:space="preserve">onvoldoende inzicht </t>
    </r>
    <r>
      <rPr>
        <sz val="9"/>
        <color rgb="FF000000"/>
        <rFont val="Arial"/>
        <family val="2"/>
      </rPr>
      <t xml:space="preserve">om de  maaltijden te verdelen. </t>
    </r>
  </si>
  <si>
    <r>
      <t xml:space="preserve">De stagiair kan een maaltijd bereiden </t>
    </r>
    <r>
      <rPr>
        <b/>
        <sz val="9"/>
        <color rgb="FF000000"/>
        <rFont val="Arial"/>
        <family val="2"/>
      </rPr>
      <t>mits</t>
    </r>
    <r>
      <rPr>
        <sz val="9"/>
        <color rgb="FF000000"/>
        <rFont val="Arial"/>
        <family val="2"/>
      </rPr>
      <t xml:space="preserve"> </t>
    </r>
    <r>
      <rPr>
        <b/>
        <sz val="9"/>
        <color rgb="FF000000"/>
        <rFont val="Arial"/>
        <family val="2"/>
      </rPr>
      <t>bijsturing</t>
    </r>
    <r>
      <rPr>
        <sz val="9"/>
        <color rgb="FF000000"/>
        <rFont val="Arial"/>
        <family val="2"/>
      </rPr>
      <t xml:space="preserve">. De stagiair kan de maaltijdbedeling uitvoeren </t>
    </r>
    <r>
      <rPr>
        <b/>
        <sz val="9"/>
        <color rgb="FF000000"/>
        <rFont val="Arial"/>
        <family val="2"/>
      </rPr>
      <t>mits bijsturing</t>
    </r>
    <r>
      <rPr>
        <sz val="9"/>
        <color rgb="FF000000"/>
        <rFont val="Arial"/>
        <family val="2"/>
      </rPr>
      <t>.</t>
    </r>
  </si>
  <si>
    <r>
      <t xml:space="preserve">De stagiair kan </t>
    </r>
    <r>
      <rPr>
        <b/>
        <sz val="9"/>
        <color rgb="FF000000"/>
        <rFont val="Arial"/>
        <family val="2"/>
      </rPr>
      <t>meestal</t>
    </r>
    <r>
      <rPr>
        <sz val="9"/>
        <color rgb="FF000000"/>
        <rFont val="Arial"/>
        <family val="2"/>
      </rPr>
      <t xml:space="preserve"> een volledige maaltijd bereiden, maaltijdverdeling verloopt </t>
    </r>
    <r>
      <rPr>
        <b/>
        <sz val="9"/>
        <color rgb="FF000000"/>
        <rFont val="Arial"/>
        <family val="2"/>
      </rPr>
      <t>meestal</t>
    </r>
    <r>
      <rPr>
        <sz val="9"/>
        <color rgb="FF000000"/>
        <rFont val="Arial"/>
        <family val="2"/>
      </rPr>
      <t xml:space="preserve"> zelfstandig en vlot.</t>
    </r>
  </si>
  <si>
    <r>
      <t xml:space="preserve">De stagiair kan </t>
    </r>
    <r>
      <rPr>
        <b/>
        <sz val="9"/>
        <color rgb="FF000000"/>
        <rFont val="Arial"/>
        <family val="2"/>
      </rPr>
      <t xml:space="preserve">altijd </t>
    </r>
    <r>
      <rPr>
        <sz val="9"/>
        <color rgb="FF000000"/>
        <rFont val="Arial"/>
        <family val="2"/>
      </rPr>
      <t xml:space="preserve">een volledige en evenwichtige maaltijd bereiden. De maaltijdverdeling verloopt </t>
    </r>
    <r>
      <rPr>
        <b/>
        <sz val="9"/>
        <color rgb="FF000000"/>
        <rFont val="Arial"/>
        <family val="2"/>
      </rPr>
      <t>altijd</t>
    </r>
    <r>
      <rPr>
        <sz val="9"/>
        <color rgb="FF000000"/>
        <rFont val="Arial"/>
        <family val="2"/>
      </rPr>
      <t xml:space="preserve"> zelfstandig en vlot.</t>
    </r>
  </si>
  <si>
    <r>
      <t xml:space="preserve">De stagiair lukt er </t>
    </r>
    <r>
      <rPr>
        <b/>
        <sz val="9"/>
        <color rgb="FF000000"/>
        <rFont val="Arial"/>
        <family val="2"/>
      </rPr>
      <t>onvoldoende</t>
    </r>
    <r>
      <rPr>
        <sz val="9"/>
        <color rgb="FF000000"/>
        <rFont val="Arial"/>
        <family val="2"/>
      </rPr>
      <t xml:space="preserve"> in de ZV te begeleiden bij de maaltijd.</t>
    </r>
  </si>
  <si>
    <r>
      <t xml:space="preserve">De stagiair begeleidt de ZV bij de maaltijd, maar heeft </t>
    </r>
    <r>
      <rPr>
        <b/>
        <sz val="9"/>
        <color rgb="FF000000"/>
        <rFont val="Arial"/>
        <family val="2"/>
      </rPr>
      <t>bijsturing</t>
    </r>
    <r>
      <rPr>
        <sz val="9"/>
        <color rgb="FF000000"/>
        <rFont val="Arial"/>
        <family val="2"/>
      </rPr>
      <t xml:space="preserve"> nodig om de aangereikte  hulpmiddelen te gebruiken.</t>
    </r>
  </si>
  <si>
    <r>
      <t xml:space="preserve">De stagiair begeleidt de ZV bij de maaltijd vlot en op maat van de ZV en maakt </t>
    </r>
    <r>
      <rPr>
        <b/>
        <sz val="9"/>
        <color rgb="FF000000"/>
        <rFont val="Arial"/>
        <family val="2"/>
      </rPr>
      <t>meestal</t>
    </r>
    <r>
      <rPr>
        <sz val="9"/>
        <color rgb="FF000000"/>
        <rFont val="Arial"/>
        <family val="2"/>
      </rPr>
      <t xml:space="preserve"> gebruik van hulpmiddelen.</t>
    </r>
  </si>
  <si>
    <r>
      <t xml:space="preserve">De stagiair begeleidt de ZV  vlot en op maat van de ZV en maakt </t>
    </r>
    <r>
      <rPr>
        <b/>
        <sz val="9"/>
        <color rgb="FF000000"/>
        <rFont val="Arial"/>
        <family val="2"/>
      </rPr>
      <t>altijd</t>
    </r>
    <r>
      <rPr>
        <sz val="9"/>
        <color rgb="FF000000"/>
        <rFont val="Arial"/>
        <family val="2"/>
      </rPr>
      <t xml:space="preserve"> gebruik van de gepaste hulpmiddelen.</t>
    </r>
  </si>
  <si>
    <r>
      <t xml:space="preserve">De stagiair heeft </t>
    </r>
    <r>
      <rPr>
        <b/>
        <sz val="9"/>
        <color rgb="FF000000"/>
        <rFont val="Arial"/>
        <family val="2"/>
      </rPr>
      <t>onvoldoende</t>
    </r>
    <r>
      <rPr>
        <sz val="9"/>
        <color rgb="FF000000"/>
        <rFont val="Arial"/>
        <family val="2"/>
      </rPr>
      <t xml:space="preserve"> zicht in de organisatie van het huishoudelijk werk.</t>
    </r>
  </si>
  <si>
    <r>
      <t xml:space="preserve">De stagiair heeft inzicht in de organisatie van het huishoudelijk werk, maar heeft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</si>
  <si>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 xml:space="preserve">meestal </t>
    </r>
    <r>
      <rPr>
        <sz val="9"/>
        <color rgb="FF000000"/>
        <rFont val="Arial"/>
        <family val="2"/>
      </rPr>
      <t>inzicht in de organisatie van het huishoudelijk werk.</t>
    </r>
  </si>
  <si>
    <r>
      <t xml:space="preserve">De stagiair kan zelfstandig vlot en gestructureerd de huishoudelijke taken uitvoeren, werkt </t>
    </r>
    <r>
      <rPr>
        <b/>
        <sz val="9"/>
        <color rgb="FF000000"/>
        <rFont val="Arial"/>
        <family val="2"/>
      </rPr>
      <t xml:space="preserve">altijd </t>
    </r>
    <r>
      <rPr>
        <sz val="9"/>
        <color rgb="FF000000"/>
        <rFont val="Arial"/>
        <family val="2"/>
      </rPr>
      <t>hygiënisch en nauwkeurig.</t>
    </r>
  </si>
  <si>
    <r>
      <t xml:space="preserve">De stagiair past de aangeleerde technieken </t>
    </r>
    <r>
      <rPr>
        <b/>
        <sz val="9"/>
        <color rgb="FF000000"/>
        <rFont val="Arial"/>
        <family val="2"/>
      </rPr>
      <t>onvoldoende</t>
    </r>
    <r>
      <rPr>
        <sz val="9"/>
        <color rgb="FF000000"/>
        <rFont val="Arial"/>
        <family val="2"/>
      </rPr>
      <t xml:space="preserve"> toe.</t>
    </r>
  </si>
  <si>
    <r>
      <t xml:space="preserve">De stagiair kan het linnen en de kleding behandelen, maar heeft nog </t>
    </r>
    <r>
      <rPr>
        <b/>
        <sz val="9"/>
        <color rgb="FF000000"/>
        <rFont val="Arial"/>
        <family val="2"/>
      </rPr>
      <t>bijsturing</t>
    </r>
    <r>
      <rPr>
        <sz val="9"/>
        <color rgb="FF000000"/>
        <rFont val="Arial"/>
        <family val="2"/>
      </rPr>
      <t xml:space="preserve"> nodig.</t>
    </r>
  </si>
  <si>
    <r>
      <t xml:space="preserve">De stagiair weet </t>
    </r>
    <r>
      <rPr>
        <b/>
        <sz val="9"/>
        <color rgb="FF000000"/>
        <rFont val="Arial"/>
        <family val="2"/>
      </rPr>
      <t xml:space="preserve">meestal </t>
    </r>
    <r>
      <rPr>
        <sz val="9"/>
        <color rgb="FF000000"/>
        <rFont val="Arial"/>
        <family val="2"/>
      </rPr>
      <t>het linnen en de kleding op een correcte manier te behandelen</t>
    </r>
  </si>
  <si>
    <r>
      <t xml:space="preserve">De stagiair weet </t>
    </r>
    <r>
      <rPr>
        <b/>
        <sz val="9"/>
        <color rgb="FF000000"/>
        <rFont val="Arial"/>
        <family val="2"/>
      </rPr>
      <t>altijd</t>
    </r>
    <r>
      <rPr>
        <sz val="9"/>
        <color rgb="FF000000"/>
        <rFont val="Arial"/>
        <family val="2"/>
      </rPr>
      <t xml:space="preserve"> het linnen en de kleding op een correcte manier te behandelen.</t>
    </r>
  </si>
  <si>
    <t>Kleden van de ZV (aangepast, verzorgd en netjes)</t>
  </si>
  <si>
    <r>
      <t xml:space="preserve">De stagiair heeft </t>
    </r>
    <r>
      <rPr>
        <b/>
        <sz val="9"/>
        <color rgb="FF000000"/>
        <rFont val="Arial"/>
        <family val="2"/>
      </rPr>
      <t>onvoldoende</t>
    </r>
    <r>
      <rPr>
        <sz val="9"/>
        <color rgb="FF000000"/>
        <rFont val="Arial"/>
        <family val="2"/>
      </rPr>
      <t xml:space="preserve"> aandacht voor de kleding van de ZV.</t>
    </r>
  </si>
  <si>
    <r>
      <t>De stagiair heeft aandacht voor de kleding van de ZV, maar heeft</t>
    </r>
    <r>
      <rPr>
        <b/>
        <sz val="9"/>
        <color rgb="FF000000"/>
        <rFont val="Arial"/>
        <family val="2"/>
      </rPr>
      <t xml:space="preserve"> bijsturing</t>
    </r>
    <r>
      <rPr>
        <sz val="9"/>
        <color rgb="FF000000"/>
        <rFont val="Arial"/>
        <family val="2"/>
      </rPr>
      <t xml:space="preserve"> nodig.</t>
    </r>
  </si>
  <si>
    <r>
      <t xml:space="preserve">De stagiair zorgt er </t>
    </r>
    <r>
      <rPr>
        <b/>
        <sz val="9"/>
        <color rgb="FF000000"/>
        <rFont val="Arial"/>
        <family val="2"/>
      </rPr>
      <t xml:space="preserve">meestal </t>
    </r>
    <r>
      <rPr>
        <sz val="9"/>
        <color rgb="FF000000"/>
        <rFont val="Arial"/>
        <family val="2"/>
      </rPr>
      <t>voor dat de ZV netjes aangepast en verzorgd gekleed gaat.</t>
    </r>
  </si>
  <si>
    <r>
      <t xml:space="preserve">De stagiair zorgt er </t>
    </r>
    <r>
      <rPr>
        <b/>
        <sz val="9"/>
        <color rgb="FF000000"/>
        <rFont val="Arial"/>
        <family val="2"/>
      </rPr>
      <t>altijd</t>
    </r>
    <r>
      <rPr>
        <sz val="9"/>
        <color rgb="FF000000"/>
        <rFont val="Arial"/>
        <family val="2"/>
      </rPr>
      <t xml:space="preserve"> voor dat de ZV netjes aangepast en verzorgd gekleed gaat en houdt rekening met de wensen/noden van de ZV</t>
    </r>
  </si>
  <si>
    <r>
      <t xml:space="preserve">De stagiair heeft </t>
    </r>
    <r>
      <rPr>
        <b/>
        <sz val="9"/>
        <color rgb="FF000000"/>
        <rFont val="Arial"/>
        <family val="2"/>
      </rPr>
      <t>onvoldoende</t>
    </r>
    <r>
      <rPr>
        <sz val="9"/>
        <color rgb="FF000000"/>
        <rFont val="Arial"/>
        <family val="2"/>
      </rPr>
      <t xml:space="preserve"> aandacht voor orde en netheid van de kamer/leefruimte.</t>
    </r>
  </si>
  <si>
    <r>
      <t xml:space="preserve">De stagiair heeft oog voor orde en netheid van de kamer/leefruimte, maar heeft nog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</si>
  <si>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meestal</t>
    </r>
    <r>
      <rPr>
        <sz val="9"/>
        <color rgb="FF000000"/>
        <rFont val="Arial"/>
        <family val="2"/>
      </rPr>
      <t xml:space="preserve"> oog voor orde en netheid van de kamer/leefruimte.</t>
    </r>
  </si>
  <si>
    <r>
      <t xml:space="preserve">De stagiair heeft </t>
    </r>
    <r>
      <rPr>
        <b/>
        <sz val="9"/>
        <color rgb="FF000000"/>
        <rFont val="Arial"/>
        <family val="2"/>
      </rPr>
      <t>altijd</t>
    </r>
    <r>
      <rPr>
        <sz val="9"/>
        <color rgb="FF000000"/>
        <rFont val="Arial"/>
        <family val="2"/>
      </rPr>
      <t xml:space="preserve"> oog voor orde en netheid van de kamer/lefruimte en houdt rekening met de wensen/noden van de ZV.</t>
    </r>
  </si>
  <si>
    <t xml:space="preserve">De stagiair zegt weinig tot niets, is afwachtend, neemt  initiatief tot contact, zoekt niet hoe zij/ hij tot een beter contact kan komen met de ZV. </t>
  </si>
  <si>
    <r>
      <t xml:space="preserve">De stagiair durft contact te leggen, neemt </t>
    </r>
    <r>
      <rPr>
        <b/>
        <sz val="9"/>
        <color rgb="FF000000"/>
        <rFont val="Arial"/>
        <family val="2"/>
      </rPr>
      <t>mits</t>
    </r>
    <r>
      <rPr>
        <sz val="9"/>
        <color rgb="FF000000"/>
        <rFont val="Arial"/>
        <family val="2"/>
      </rPr>
      <t xml:space="preserve"> </t>
    </r>
    <r>
      <rPr>
        <b/>
        <sz val="9"/>
        <color rgb="FF000000"/>
        <rFont val="Arial"/>
        <family val="2"/>
      </rPr>
      <t>aansporing</t>
    </r>
    <r>
      <rPr>
        <sz val="9"/>
        <color rgb="FF000000"/>
        <rFont val="Arial"/>
        <family val="2"/>
      </rPr>
      <t xml:space="preserve"> initiatief tot contact, zoekt </t>
    </r>
    <r>
      <rPr>
        <b/>
        <sz val="9"/>
        <color rgb="FF000000"/>
        <rFont val="Arial"/>
        <family val="2"/>
      </rPr>
      <t xml:space="preserve">mits aansporing </t>
    </r>
    <r>
      <rPr>
        <sz val="9"/>
        <color rgb="FF000000"/>
        <rFont val="Arial"/>
        <family val="2"/>
      </rPr>
      <t xml:space="preserve">hoe zij/ hij tot een beter contact kan komen met de ZV. </t>
    </r>
  </si>
  <si>
    <r>
      <t>De stagiair kan</t>
    </r>
    <r>
      <rPr>
        <b/>
        <sz val="9"/>
        <color rgb="FF000000"/>
        <rFont val="Arial"/>
        <family val="2"/>
      </rPr>
      <t xml:space="preserve"> goed contact</t>
    </r>
    <r>
      <rPr>
        <sz val="9"/>
        <color rgb="FF000000"/>
        <rFont val="Arial"/>
        <family val="2"/>
      </rPr>
      <t xml:space="preserve"> leggen, is vlot, vriendelijk, praat goed of doet moeite om beter contact te kunnen leggen met de ZV. </t>
    </r>
  </si>
  <si>
    <r>
      <t xml:space="preserve">De stagiair kan </t>
    </r>
    <r>
      <rPr>
        <b/>
        <sz val="9"/>
        <color rgb="FF000000"/>
        <rFont val="Arial"/>
        <family val="2"/>
      </rPr>
      <t>heel vlot contact</t>
    </r>
    <r>
      <rPr>
        <sz val="9"/>
        <color rgb="FF000000"/>
        <rFont val="Arial"/>
        <family val="2"/>
      </rPr>
      <t xml:space="preserve"> leggen met de ZV zowel verbaal als non- verbaal, kan een  gesprek(je) voeren, aangepast aan de ZV. </t>
    </r>
  </si>
  <si>
    <r>
      <t xml:space="preserve">De stagiair is afstandelijk en onvriendelijk of kent haar/ zijn grenzen niet, toont </t>
    </r>
    <r>
      <rPr>
        <b/>
        <sz val="9"/>
        <color rgb="FF000000"/>
        <rFont val="Arial"/>
        <family val="2"/>
      </rPr>
      <t>onvoldoende</t>
    </r>
    <r>
      <rPr>
        <sz val="9"/>
        <color rgb="FF000000"/>
        <rFont val="Arial"/>
        <family val="2"/>
      </rPr>
      <t xml:space="preserve"> respect.</t>
    </r>
  </si>
  <si>
    <r>
      <t xml:space="preserve">De stagiair  is vriendelijk en kent haar/zijn grenzen, toont </t>
    </r>
    <r>
      <rPr>
        <b/>
        <sz val="9"/>
        <color rgb="FF000000"/>
        <rFont val="Arial"/>
        <family val="2"/>
      </rPr>
      <t>voldoende</t>
    </r>
    <r>
      <rPr>
        <sz val="9"/>
        <color rgb="FF000000"/>
        <rFont val="Arial"/>
        <family val="2"/>
      </rPr>
      <t xml:space="preserve"> respect.</t>
    </r>
  </si>
  <si>
    <r>
      <t xml:space="preserve">De stagiair is </t>
    </r>
    <r>
      <rPr>
        <b/>
        <sz val="9"/>
        <color rgb="FF000000"/>
        <rFont val="Arial"/>
        <family val="2"/>
      </rPr>
      <t xml:space="preserve">meestal </t>
    </r>
    <r>
      <rPr>
        <sz val="9"/>
        <color rgb="FF000000"/>
        <rFont val="Arial"/>
        <family val="2"/>
      </rPr>
      <t>aangenaam en respectvol in omgang</t>
    </r>
  </si>
  <si>
    <r>
      <t xml:space="preserve">De stagiair  onderhoudt een </t>
    </r>
    <r>
      <rPr>
        <b/>
        <sz val="9"/>
        <color rgb="FF000000"/>
        <rFont val="Arial"/>
        <family val="2"/>
      </rPr>
      <t>warme communicatie</t>
    </r>
    <r>
      <rPr>
        <sz val="9"/>
        <color rgb="FF000000"/>
        <rFont val="Arial"/>
        <family val="2"/>
      </rPr>
      <t>, is zeer respectvol in omgang.</t>
    </r>
  </si>
  <si>
    <r>
      <t xml:space="preserve">De stagiair heeft </t>
    </r>
    <r>
      <rPr>
        <b/>
        <sz val="9"/>
        <color rgb="FF000000"/>
        <rFont val="Arial"/>
        <family val="2"/>
      </rPr>
      <t xml:space="preserve">geen </t>
    </r>
    <r>
      <rPr>
        <sz val="9"/>
        <color rgb="FF000000"/>
        <rFont val="Arial"/>
        <family val="2"/>
      </rPr>
      <t>communicatievaardigheden met betrekking tot de familie</t>
    </r>
  </si>
  <si>
    <r>
      <t xml:space="preserve">De stagiair heeft geregeld contact maar dit </t>
    </r>
    <r>
      <rPr>
        <b/>
        <sz val="9"/>
        <color rgb="FF000000"/>
        <rFont val="Arial"/>
        <family val="2"/>
      </rPr>
      <t>beperkt</t>
    </r>
    <r>
      <rPr>
        <sz val="9"/>
        <color rgb="FF000000"/>
        <rFont val="Arial"/>
        <family val="2"/>
      </rPr>
      <t xml:space="preserve"> zich tot een begroeting. </t>
    </r>
  </si>
  <si>
    <r>
      <t xml:space="preserve">De stagiair legt op een </t>
    </r>
    <r>
      <rPr>
        <b/>
        <sz val="9"/>
        <color rgb="FF000000"/>
        <rFont val="Arial"/>
        <family val="2"/>
      </rPr>
      <t>gepaste</t>
    </r>
    <r>
      <rPr>
        <sz val="9"/>
        <color rgb="FF000000"/>
        <rFont val="Arial"/>
        <family val="2"/>
      </rPr>
      <t xml:space="preserve"> wijze contact met de familie.</t>
    </r>
  </si>
  <si>
    <r>
      <t xml:space="preserve">De stagiair is </t>
    </r>
    <r>
      <rPr>
        <b/>
        <sz val="9"/>
        <color rgb="FF000000"/>
        <rFont val="Arial"/>
        <family val="2"/>
      </rPr>
      <t xml:space="preserve">erg </t>
    </r>
    <r>
      <rPr>
        <sz val="9"/>
        <color rgb="FF000000"/>
        <rFont val="Arial"/>
        <family val="2"/>
      </rPr>
      <t>commu-nicatief met betrekking tot de familie en kan concrete informatie overbrengen.</t>
    </r>
  </si>
  <si>
    <r>
      <t xml:space="preserve">De stagiair stimuleert de taalontwikkeling </t>
    </r>
    <r>
      <rPr>
        <b/>
        <sz val="9"/>
        <color rgb="FF000000"/>
        <rFont val="Arial"/>
        <family val="2"/>
      </rPr>
      <t>onvoldoende</t>
    </r>
    <r>
      <rPr>
        <sz val="9"/>
        <color rgb="FF000000"/>
        <rFont val="Arial"/>
        <family val="2"/>
      </rPr>
      <t xml:space="preserve">.
De stagiair gebruikt geen correct Nederlands.
</t>
    </r>
  </si>
  <si>
    <r>
      <t xml:space="preserve">De stagiair stimuleert de taalontwikkeling </t>
    </r>
    <r>
      <rPr>
        <b/>
        <sz val="9"/>
        <color rgb="FF000000"/>
        <rFont val="Arial"/>
        <family val="2"/>
      </rPr>
      <t>voldoende</t>
    </r>
    <r>
      <rPr>
        <sz val="9"/>
        <color rgb="FF000000"/>
        <rFont val="Arial"/>
        <family val="2"/>
      </rPr>
      <t xml:space="preserve">.
De stagiair doet inspanningen om correct Nederlands te spreken. 
</t>
    </r>
  </si>
  <si>
    <r>
      <t xml:space="preserve">De stagiair stimuleert </t>
    </r>
    <r>
      <rPr>
        <b/>
        <sz val="9"/>
        <color rgb="FF000000"/>
        <rFont val="Arial"/>
        <family val="2"/>
      </rPr>
      <t>bewust</t>
    </r>
    <r>
      <rPr>
        <sz val="9"/>
        <color rgb="FF000000"/>
        <rFont val="Arial"/>
        <family val="2"/>
      </rPr>
      <t xml:space="preserve"> de taalontwikkeling.
De stagiair heeft een verzorgd taalgebruik.
</t>
    </r>
  </si>
  <si>
    <r>
      <t xml:space="preserve">De stagiair doet </t>
    </r>
    <r>
      <rPr>
        <b/>
        <sz val="9"/>
        <color rgb="FF000000"/>
        <rFont val="Arial"/>
        <family val="2"/>
      </rPr>
      <t>veel</t>
    </r>
    <r>
      <rPr>
        <sz val="9"/>
        <color rgb="FF000000"/>
        <rFont val="Arial"/>
        <family val="2"/>
      </rPr>
      <t xml:space="preserve"> extra inspanningen om de taal-ontwikkeling te stimuleren.  De stagiair beschikt over een rijke woordenschat en gebruikt deze.</t>
    </r>
  </si>
  <si>
    <r>
      <t xml:space="preserve">De stagiair kan zich </t>
    </r>
    <r>
      <rPr>
        <b/>
        <sz val="9"/>
        <color rgb="FF000000"/>
        <rFont val="Arial"/>
        <family val="2"/>
      </rPr>
      <t>onvoldoende</t>
    </r>
    <r>
      <rPr>
        <sz val="9"/>
        <color rgb="FF000000"/>
        <rFont val="Arial"/>
        <family val="2"/>
      </rPr>
      <t xml:space="preserve"> inleven en houdt weinig rekening met de gevoelens en behoeften van de ZV.</t>
    </r>
  </si>
  <si>
    <r>
      <rPr>
        <b/>
        <sz val="9"/>
        <color rgb="FF000000"/>
        <rFont val="Arial"/>
        <family val="2"/>
      </rPr>
      <t>De stagiair kan zich voldoende</t>
    </r>
    <r>
      <rPr>
        <sz val="9"/>
        <color rgb="FF000000"/>
        <rFont val="Arial"/>
        <family val="2"/>
      </rPr>
      <t xml:space="preserve"> inleven en houdt voldoende rekening met de gevoelens en behoeften van de ZV.</t>
    </r>
  </si>
  <si>
    <r>
      <t xml:space="preserve">De stagiair kan zich </t>
    </r>
    <r>
      <rPr>
        <b/>
        <sz val="9"/>
        <color rgb="FF000000"/>
        <rFont val="Arial"/>
        <family val="2"/>
      </rPr>
      <t xml:space="preserve">goed </t>
    </r>
    <r>
      <rPr>
        <sz val="9"/>
        <color rgb="FF000000"/>
        <rFont val="Arial"/>
        <family val="2"/>
      </rPr>
      <t>inleven en houdt rekening met de gevoelens en behoeften van de ZV.</t>
    </r>
  </si>
  <si>
    <r>
      <t xml:space="preserve">De stagiair kan zich </t>
    </r>
    <r>
      <rPr>
        <b/>
        <sz val="9"/>
        <color rgb="FF000000"/>
        <rFont val="Arial"/>
        <family val="2"/>
      </rPr>
      <t>zeer goed</t>
    </r>
    <r>
      <rPr>
        <sz val="9"/>
        <color rgb="FF000000"/>
        <rFont val="Arial"/>
        <family val="2"/>
      </rPr>
      <t xml:space="preserve"> inleven in de leefwereld van de ZV, de stagiair biedt warme genegenheid, aandacht en kent de noden van de ZV.</t>
    </r>
  </si>
  <si>
    <r>
      <t xml:space="preserve">De stagiair merkt </t>
    </r>
    <r>
      <rPr>
        <b/>
        <sz val="9"/>
        <color rgb="FF000000"/>
        <rFont val="Arial"/>
        <family val="2"/>
      </rPr>
      <t>heel weinig</t>
    </r>
    <r>
      <rPr>
        <sz val="9"/>
        <color rgb="FF000000"/>
        <rFont val="Arial"/>
        <family val="2"/>
      </rPr>
      <t xml:space="preserve"> op, ziet niet waar zij/ hij hulp kan bieden en is niet bekommerd om het welzijn van de ZV.</t>
    </r>
  </si>
  <si>
    <r>
      <t xml:space="preserve">De stagiair merkt </t>
    </r>
    <r>
      <rPr>
        <b/>
        <sz val="9"/>
        <color rgb="FF000000"/>
        <rFont val="Arial"/>
        <family val="2"/>
      </rPr>
      <t xml:space="preserve">voldoende </t>
    </r>
    <r>
      <rPr>
        <sz val="9"/>
        <color rgb="FF000000"/>
        <rFont val="Arial"/>
        <family val="2"/>
      </rPr>
      <t>op, ziet regelmatig waar zij/ hij hulp kan bieden en heeft voldoende aandacht voor gedragingen en non-verbale uitingen van de ZV.</t>
    </r>
  </si>
  <si>
    <r>
      <t xml:space="preserve">De stagiair merkt </t>
    </r>
    <r>
      <rPr>
        <b/>
        <sz val="9"/>
        <color rgb="FF000000"/>
        <rFont val="Arial"/>
        <family val="2"/>
      </rPr>
      <t>veel</t>
    </r>
    <r>
      <rPr>
        <sz val="9"/>
        <color rgb="FF000000"/>
        <rFont val="Arial"/>
        <family val="2"/>
      </rPr>
      <t xml:space="preserve"> op en vraagt aan begeleiders wat bepaalde gedragingen of non-verbale uitingen zouden kunnen betekenen of wat de ZV ermee zou willen duidelijk maken.</t>
    </r>
  </si>
  <si>
    <r>
      <t xml:space="preserve">De stagiair bezit een </t>
    </r>
    <r>
      <rPr>
        <b/>
        <sz val="9"/>
        <color rgb="FF000000"/>
        <rFont val="Arial"/>
        <family val="2"/>
      </rPr>
      <t xml:space="preserve">zeer goede </t>
    </r>
    <r>
      <rPr>
        <sz val="9"/>
        <color rgb="FF000000"/>
        <rFont val="Arial"/>
        <family val="2"/>
      </rPr>
      <t>opmerkingszin en kan hier spontaan, gepast op ingaan.</t>
    </r>
  </si>
  <si>
    <r>
      <t xml:space="preserve">De stagiair kan </t>
    </r>
    <r>
      <rPr>
        <b/>
        <sz val="9"/>
        <color rgb="FF000000"/>
        <rFont val="Arial"/>
        <family val="2"/>
      </rPr>
      <t>onvoldoende</t>
    </r>
    <r>
      <rPr>
        <sz val="9"/>
        <color rgb="FF000000"/>
        <rFont val="Arial"/>
        <family val="2"/>
      </rPr>
      <t xml:space="preserve"> actief luisteren.</t>
    </r>
  </si>
  <si>
    <r>
      <t>De stagiair kan</t>
    </r>
    <r>
      <rPr>
        <b/>
        <sz val="9"/>
        <color rgb="FF000000"/>
        <rFont val="Arial"/>
        <family val="2"/>
      </rPr>
      <t xml:space="preserve"> af en toe </t>
    </r>
    <r>
      <rPr>
        <sz val="9"/>
        <color rgb="FF000000"/>
        <rFont val="Arial"/>
        <family val="2"/>
      </rPr>
      <t>actief luisteren.</t>
    </r>
  </si>
  <si>
    <r>
      <t xml:space="preserve">De stagiair heeft  een </t>
    </r>
    <r>
      <rPr>
        <b/>
        <sz val="9"/>
        <color rgb="FF000000"/>
        <rFont val="Arial"/>
        <family val="2"/>
      </rPr>
      <t xml:space="preserve">actief luisterende </t>
    </r>
    <r>
      <rPr>
        <sz val="9"/>
        <color rgb="FF000000"/>
        <rFont val="Arial"/>
        <family val="2"/>
      </rPr>
      <t xml:space="preserve">houding. </t>
    </r>
  </si>
  <si>
    <r>
      <t xml:space="preserve">De stagiair heeft  een </t>
    </r>
    <r>
      <rPr>
        <b/>
        <sz val="9"/>
        <color rgb="FF000000"/>
        <rFont val="Arial"/>
        <family val="2"/>
      </rPr>
      <t>actief luisterende houding</t>
    </r>
    <r>
      <rPr>
        <sz val="9"/>
        <color rgb="FF000000"/>
        <rFont val="Arial"/>
        <family val="2"/>
      </rPr>
      <t xml:space="preserve"> en kan hierin </t>
    </r>
    <r>
      <rPr>
        <b/>
        <sz val="9"/>
        <color rgb="FF000000"/>
        <rFont val="Arial"/>
        <family val="2"/>
      </rPr>
      <t xml:space="preserve">diepgang </t>
    </r>
    <r>
      <rPr>
        <sz val="9"/>
        <color rgb="FF000000"/>
        <rFont val="Arial"/>
        <family val="2"/>
      </rPr>
      <t>brengen</t>
    </r>
  </si>
  <si>
    <r>
      <t xml:space="preserve">De stagiair toont </t>
    </r>
    <r>
      <rPr>
        <b/>
        <sz val="9"/>
        <color rgb="FF000000"/>
        <rFont val="Arial"/>
        <family val="2"/>
      </rPr>
      <t>onvoldoende</t>
    </r>
    <r>
      <rPr>
        <sz val="9"/>
        <color rgb="FF000000"/>
        <rFont val="Arial"/>
        <family val="2"/>
      </rPr>
      <t xml:space="preserve">  enthousiasme voor de ZV.    </t>
    </r>
  </si>
  <si>
    <r>
      <t xml:space="preserve">De stagiair toont </t>
    </r>
    <r>
      <rPr>
        <b/>
        <sz val="9"/>
        <color rgb="FF000000"/>
        <rFont val="Arial"/>
        <family val="2"/>
      </rPr>
      <t xml:space="preserve">voldoende </t>
    </r>
    <r>
      <rPr>
        <sz val="9"/>
        <color rgb="FF000000"/>
        <rFont val="Arial"/>
        <family val="2"/>
      </rPr>
      <t xml:space="preserve">enthousiasme voor de ZV.   </t>
    </r>
  </si>
  <si>
    <r>
      <t xml:space="preserve">De stagiair is </t>
    </r>
    <r>
      <rPr>
        <b/>
        <sz val="9"/>
        <color rgb="FF000000"/>
        <rFont val="Arial"/>
        <family val="2"/>
      </rPr>
      <t>enthousiast</t>
    </r>
    <r>
      <rPr>
        <sz val="9"/>
        <color rgb="FF000000"/>
        <rFont val="Arial"/>
        <family val="2"/>
      </rPr>
      <t xml:space="preserve"> in de omgang met de ZV. </t>
    </r>
  </si>
  <si>
    <r>
      <t xml:space="preserve">De stagiair </t>
    </r>
    <r>
      <rPr>
        <b/>
        <sz val="9"/>
        <color rgb="FF000000"/>
        <rFont val="Arial"/>
        <family val="2"/>
      </rPr>
      <t>straalt enthousiasme</t>
    </r>
    <r>
      <rPr>
        <sz val="9"/>
        <color rgb="FF000000"/>
        <rFont val="Arial"/>
        <family val="2"/>
      </rPr>
      <t xml:space="preserve"> uit.  </t>
    </r>
  </si>
  <si>
    <r>
      <t xml:space="preserve">De stagiair stimuleert de ontwikkeling van het kind </t>
    </r>
    <r>
      <rPr>
        <b/>
        <sz val="9"/>
        <color rgb="FF000000"/>
        <rFont val="Arial"/>
        <family val="2"/>
      </rPr>
      <t>onvoldoende</t>
    </r>
    <r>
      <rPr>
        <sz val="9"/>
        <color rgb="FF000000"/>
        <rFont val="Arial"/>
        <family val="2"/>
      </rPr>
      <t>.</t>
    </r>
  </si>
  <si>
    <r>
      <t xml:space="preserve">De stagiair stimuleert de ontwikkeling van het kind </t>
    </r>
    <r>
      <rPr>
        <b/>
        <sz val="9"/>
        <color rgb="FF000000"/>
        <rFont val="Arial"/>
        <family val="2"/>
      </rPr>
      <t>in beperkte mate</t>
    </r>
    <r>
      <rPr>
        <sz val="9"/>
        <color rgb="FF000000"/>
        <rFont val="Arial"/>
        <family val="2"/>
      </rPr>
      <t>.</t>
    </r>
  </si>
  <si>
    <r>
      <t xml:space="preserve">De stagiair stimuleert </t>
    </r>
    <r>
      <rPr>
        <b/>
        <sz val="9"/>
        <color rgb="FF000000"/>
        <rFont val="Arial"/>
        <family val="2"/>
      </rPr>
      <t>op alle vlakken</t>
    </r>
    <r>
      <rPr>
        <sz val="9"/>
        <color rgb="FF000000"/>
        <rFont val="Arial"/>
        <family val="2"/>
      </rPr>
      <t xml:space="preserve"> de ontwikkeling van het kind.</t>
    </r>
  </si>
  <si>
    <r>
      <t xml:space="preserve">De stagiair stimuleert de ontwikkeling van het kind </t>
    </r>
    <r>
      <rPr>
        <b/>
        <sz val="9"/>
        <color rgb="FF000000"/>
        <rFont val="Arial"/>
        <family val="2"/>
      </rPr>
      <t>in alle omstandigheden.</t>
    </r>
  </si>
  <si>
    <r>
      <t xml:space="preserve">De stagiair reageert </t>
    </r>
    <r>
      <rPr>
        <b/>
        <sz val="9"/>
        <color rgb="FF000000"/>
        <rFont val="Arial"/>
        <family val="2"/>
      </rPr>
      <t>niet</t>
    </r>
    <r>
      <rPr>
        <sz val="9"/>
        <color rgb="FF000000"/>
        <rFont val="Arial"/>
        <family val="2"/>
      </rPr>
      <t xml:space="preserve"> of </t>
    </r>
    <r>
      <rPr>
        <b/>
        <sz val="9"/>
        <color rgb="FF000000"/>
        <rFont val="Arial"/>
        <family val="2"/>
      </rPr>
      <t>ongepast</t>
    </r>
    <r>
      <rPr>
        <sz val="9"/>
        <color rgb="FF000000"/>
        <rFont val="Arial"/>
        <family val="2"/>
      </rPr>
      <t xml:space="preserve"> op wisselend gedrag.</t>
    </r>
  </si>
  <si>
    <r>
      <t xml:space="preserve">De stagiair reageert </t>
    </r>
    <r>
      <rPr>
        <b/>
        <sz val="9"/>
        <color rgb="FF000000"/>
        <rFont val="Arial"/>
        <family val="2"/>
      </rPr>
      <t>soms</t>
    </r>
    <r>
      <rPr>
        <sz val="9"/>
        <color rgb="FF000000"/>
        <rFont val="Arial"/>
        <family val="2"/>
      </rPr>
      <t xml:space="preserve"> gepast op wisselend gedrag. </t>
    </r>
  </si>
  <si>
    <r>
      <t>De stagiair reageert</t>
    </r>
    <r>
      <rPr>
        <b/>
        <sz val="9"/>
        <color rgb="FF000000"/>
        <rFont val="Arial"/>
        <family val="2"/>
      </rPr>
      <t xml:space="preserve"> gepast </t>
    </r>
    <r>
      <rPr>
        <sz val="9"/>
        <color rgb="FF000000"/>
        <rFont val="Arial"/>
        <family val="2"/>
      </rPr>
      <t>op wisselend gedrag.</t>
    </r>
  </si>
  <si>
    <r>
      <t xml:space="preserve">De stagiair reageert </t>
    </r>
    <r>
      <rPr>
        <b/>
        <sz val="9"/>
        <color theme="1"/>
        <rFont val="Arial"/>
        <family val="2"/>
      </rPr>
      <t xml:space="preserve">steeds zeer gepast </t>
    </r>
    <r>
      <rPr>
        <sz val="9"/>
        <color theme="1"/>
        <rFont val="Arial"/>
        <family val="2"/>
      </rPr>
      <t>op wisselend gedrag.</t>
    </r>
  </si>
  <si>
    <r>
      <t xml:space="preserve">De stagiair kan </t>
    </r>
    <r>
      <rPr>
        <b/>
        <sz val="9"/>
        <color rgb="FF000000"/>
        <rFont val="Arial"/>
        <family val="2"/>
      </rPr>
      <t>onvoldoende</t>
    </r>
    <r>
      <rPr>
        <sz val="9"/>
        <color rgb="FF000000"/>
        <rFont val="Arial"/>
        <family val="2"/>
      </rPr>
      <t xml:space="preserve"> overzicht bewaren over de ganse groep en/of houdt zich teveel met één ZV bezig.</t>
    </r>
  </si>
  <si>
    <r>
      <t xml:space="preserve">De stagiair kan </t>
    </r>
    <r>
      <rPr>
        <b/>
        <sz val="9"/>
        <color rgb="FF000000"/>
        <rFont val="Arial"/>
        <family val="2"/>
      </rPr>
      <t xml:space="preserve">voldoende </t>
    </r>
    <r>
      <rPr>
        <sz val="9"/>
        <color rgb="FF000000"/>
        <rFont val="Arial"/>
        <family val="2"/>
      </rPr>
      <t>overzicht bewaren en de aandacht verdelen over de ganse groep.</t>
    </r>
  </si>
  <si>
    <r>
      <t xml:space="preserve">De stagiair kan </t>
    </r>
    <r>
      <rPr>
        <b/>
        <sz val="9"/>
        <color rgb="FF000000"/>
        <rFont val="Arial"/>
        <family val="2"/>
      </rPr>
      <t>goed</t>
    </r>
    <r>
      <rPr>
        <sz val="9"/>
        <color rgb="FF000000"/>
        <rFont val="Arial"/>
        <family val="2"/>
      </rPr>
      <t xml:space="preserve"> het overzicht bewaren en de aandacht verdelen over de ganse groep.</t>
    </r>
  </si>
  <si>
    <r>
      <t>De stagiair kan in</t>
    </r>
    <r>
      <rPr>
        <b/>
        <sz val="9"/>
        <color theme="1"/>
        <rFont val="Arial"/>
        <family val="2"/>
      </rPr>
      <t xml:space="preserve"> alle</t>
    </r>
    <r>
      <rPr>
        <sz val="9"/>
        <color theme="1"/>
        <rFont val="Arial"/>
        <family val="2"/>
      </rPr>
      <t xml:space="preserve"> (ook onvoorspelbare) omstandig-heden overzicht bewaren en de aandacht verdelen over de ganse groep.</t>
    </r>
  </si>
  <si>
    <r>
      <t xml:space="preserve">De stagiair begeleidt het spel </t>
    </r>
    <r>
      <rPr>
        <b/>
        <sz val="9"/>
        <color rgb="FF000000"/>
        <rFont val="Arial"/>
        <family val="2"/>
      </rPr>
      <t>onvoldoende</t>
    </r>
    <r>
      <rPr>
        <sz val="9"/>
        <color rgb="FF000000"/>
        <rFont val="Arial"/>
        <family val="2"/>
      </rPr>
      <t>.</t>
    </r>
  </si>
  <si>
    <r>
      <t xml:space="preserve">De stagiair begeleidt het spel </t>
    </r>
    <r>
      <rPr>
        <b/>
        <sz val="9"/>
        <color rgb="FF000000"/>
        <rFont val="Arial"/>
        <family val="2"/>
      </rPr>
      <t>voldoende</t>
    </r>
    <r>
      <rPr>
        <sz val="9"/>
        <color rgb="FF000000"/>
        <rFont val="Arial"/>
        <family val="2"/>
      </rPr>
      <t>.</t>
    </r>
  </si>
  <si>
    <r>
      <t xml:space="preserve">De stagiair begeleidt het spel </t>
    </r>
    <r>
      <rPr>
        <b/>
        <sz val="9"/>
        <color rgb="FF000000"/>
        <rFont val="Arial"/>
        <family val="2"/>
      </rPr>
      <t>goed</t>
    </r>
    <r>
      <rPr>
        <sz val="9"/>
        <color rgb="FF000000"/>
        <rFont val="Arial"/>
        <family val="2"/>
      </rPr>
      <t>.</t>
    </r>
  </si>
  <si>
    <r>
      <t xml:space="preserve">De stagiair begeleidt het spel </t>
    </r>
    <r>
      <rPr>
        <b/>
        <sz val="9"/>
        <color rgb="FF000000"/>
        <rFont val="Arial"/>
        <family val="2"/>
      </rPr>
      <t>zeer goed</t>
    </r>
    <r>
      <rPr>
        <sz val="9"/>
        <color rgb="FF000000"/>
        <rFont val="Arial"/>
        <family val="2"/>
      </rPr>
      <t>.</t>
    </r>
  </si>
  <si>
    <r>
      <t xml:space="preserve">De stagiair speelt </t>
    </r>
    <r>
      <rPr>
        <b/>
        <sz val="9"/>
        <color rgb="FF000000"/>
        <rFont val="Arial"/>
        <family val="2"/>
      </rPr>
      <t>onvoldoende</t>
    </r>
    <r>
      <rPr>
        <sz val="9"/>
        <color rgb="FF000000"/>
        <rFont val="Arial"/>
        <family val="2"/>
      </rPr>
      <t xml:space="preserve">  in op de reacties van de ZV en toont weinig belangstelling voor de activiteit.</t>
    </r>
  </si>
  <si>
    <r>
      <t xml:space="preserve">De stagiair speelt </t>
    </r>
    <r>
      <rPr>
        <b/>
        <sz val="9"/>
        <color rgb="FF000000"/>
        <rFont val="Arial"/>
        <family val="2"/>
      </rPr>
      <t>voldoende</t>
    </r>
    <r>
      <rPr>
        <sz val="9"/>
        <color rgb="FF000000"/>
        <rFont val="Arial"/>
        <family val="2"/>
      </rPr>
      <t xml:space="preserve"> in op de reacties van de ZV en toont voldoende  belangstelling tijdens de activiteit . </t>
    </r>
  </si>
  <si>
    <r>
      <t xml:space="preserve">De stagiair heeft </t>
    </r>
    <r>
      <rPr>
        <b/>
        <sz val="9"/>
        <color rgb="FF000000"/>
        <rFont val="Arial"/>
        <family val="2"/>
      </rPr>
      <t>belangstelling</t>
    </r>
    <r>
      <rPr>
        <sz val="9"/>
        <color rgb="FF000000"/>
        <rFont val="Arial"/>
        <family val="2"/>
      </rPr>
      <t xml:space="preserve"> voor de activiteit en  heeft </t>
    </r>
    <r>
      <rPr>
        <b/>
        <sz val="9"/>
        <color rgb="FF000000"/>
        <rFont val="Arial"/>
        <family val="2"/>
      </rPr>
      <t xml:space="preserve">oog </t>
    </r>
    <r>
      <rPr>
        <sz val="9"/>
        <color rgb="FF000000"/>
        <rFont val="Arial"/>
        <family val="2"/>
      </rPr>
      <t>voor de reacties van de ZV</t>
    </r>
  </si>
  <si>
    <r>
      <t xml:space="preserve">De stagiair is </t>
    </r>
    <r>
      <rPr>
        <b/>
        <sz val="9"/>
        <color rgb="FF000000"/>
        <rFont val="Arial"/>
        <family val="2"/>
      </rPr>
      <t>enthousiast en stimuleert</t>
    </r>
    <r>
      <rPr>
        <sz val="9"/>
        <color rgb="FF000000"/>
        <rFont val="Arial"/>
        <family val="2"/>
      </rPr>
      <t xml:space="preserve"> de ZV tijdens de activiteit.</t>
    </r>
  </si>
  <si>
    <r>
      <t>De stagiair maakt  een onvolledige of</t>
    </r>
    <r>
      <rPr>
        <b/>
        <sz val="9"/>
        <color rgb="FF000000"/>
        <rFont val="Arial"/>
        <family val="2"/>
      </rPr>
      <t xml:space="preserve"> onvoldoende</t>
    </r>
    <r>
      <rPr>
        <sz val="9"/>
        <color rgb="FF000000"/>
        <rFont val="Arial"/>
        <family val="2"/>
      </rPr>
      <t xml:space="preserve">  voorbereiding. </t>
    </r>
  </si>
  <si>
    <r>
      <t xml:space="preserve">De stagiair maakt een </t>
    </r>
    <r>
      <rPr>
        <b/>
        <sz val="9"/>
        <color rgb="FF000000"/>
        <rFont val="Arial"/>
        <family val="2"/>
      </rPr>
      <t>voldoende</t>
    </r>
    <r>
      <rPr>
        <sz val="9"/>
        <color rgb="FF000000"/>
        <rFont val="Arial"/>
        <family val="2"/>
      </rPr>
      <t xml:space="preserve"> voorbereiding. </t>
    </r>
  </si>
  <si>
    <r>
      <t xml:space="preserve">De stagiair maakt een </t>
    </r>
    <r>
      <rPr>
        <b/>
        <sz val="9"/>
        <color rgb="FF000000"/>
        <rFont val="Arial"/>
        <family val="2"/>
      </rPr>
      <t>goede</t>
    </r>
    <r>
      <rPr>
        <sz val="9"/>
        <color rgb="FF000000"/>
        <rFont val="Arial"/>
        <family val="2"/>
      </rPr>
      <t xml:space="preserve">  voorbereiding. </t>
    </r>
  </si>
  <si>
    <r>
      <t xml:space="preserve">De stagiair maakt een </t>
    </r>
    <r>
      <rPr>
        <b/>
        <sz val="9"/>
        <color rgb="FF000000"/>
        <rFont val="Arial"/>
        <family val="2"/>
      </rPr>
      <t>uitstekende</t>
    </r>
    <r>
      <rPr>
        <sz val="9"/>
        <color rgb="FF000000"/>
        <rFont val="Arial"/>
        <family val="2"/>
      </rPr>
      <t xml:space="preserve"> voorbereiding. </t>
    </r>
  </si>
  <si>
    <r>
      <t xml:space="preserve">De stagiair overlegt </t>
    </r>
    <r>
      <rPr>
        <b/>
        <sz val="9"/>
        <color rgb="FF000000"/>
        <rFont val="Arial"/>
        <family val="2"/>
      </rPr>
      <t>niet</t>
    </r>
    <r>
      <rPr>
        <sz val="9"/>
        <color rgb="FF000000"/>
        <rFont val="Arial"/>
        <family val="2"/>
      </rPr>
      <t xml:space="preserve"> of </t>
    </r>
    <r>
      <rPr>
        <b/>
        <sz val="9"/>
        <color rgb="FF000000"/>
        <rFont val="Arial"/>
        <family val="2"/>
      </rPr>
      <t>te weinig</t>
    </r>
    <r>
      <rPr>
        <sz val="9"/>
        <color rgb="FF000000"/>
        <rFont val="Arial"/>
        <family val="2"/>
      </rPr>
      <t xml:space="preserve"> met de mentor en stagebegeleider.  </t>
    </r>
  </si>
  <si>
    <r>
      <t>De stagiair overlegt</t>
    </r>
    <r>
      <rPr>
        <b/>
        <sz val="9"/>
        <color rgb="FF000000"/>
        <rFont val="Arial"/>
        <family val="2"/>
      </rPr>
      <t xml:space="preserve"> na aansporing </t>
    </r>
    <r>
      <rPr>
        <sz val="9"/>
        <color rgb="FF000000"/>
        <rFont val="Arial"/>
        <family val="2"/>
      </rPr>
      <t>met de mentor en stagebegeleider.</t>
    </r>
  </si>
  <si>
    <r>
      <t xml:space="preserve">De stagiair overlegt </t>
    </r>
    <r>
      <rPr>
        <b/>
        <sz val="9"/>
        <color theme="1"/>
        <rFont val="Arial"/>
        <family val="2"/>
      </rPr>
      <t xml:space="preserve">spontaan </t>
    </r>
    <r>
      <rPr>
        <sz val="9"/>
        <color theme="1"/>
        <rFont val="Arial"/>
        <family val="2"/>
      </rPr>
      <t>met de mentor en stagebegeleider.</t>
    </r>
  </si>
  <si>
    <r>
      <t xml:space="preserve">De stagiair overlegt </t>
    </r>
    <r>
      <rPr>
        <b/>
        <sz val="9"/>
        <color rgb="FF000000"/>
        <rFont val="Arial"/>
        <family val="2"/>
      </rPr>
      <t>spon-taan</t>
    </r>
    <r>
      <rPr>
        <sz val="9"/>
        <color rgb="FF000000"/>
        <rFont val="Arial"/>
        <family val="2"/>
      </rPr>
      <t xml:space="preserve"> en</t>
    </r>
    <r>
      <rPr>
        <b/>
        <sz val="9"/>
        <color rgb="FF000000"/>
        <rFont val="Arial"/>
        <family val="2"/>
      </rPr>
      <t xml:space="preserve"> tijdig</t>
    </r>
    <r>
      <rPr>
        <sz val="9"/>
        <color rgb="FF000000"/>
        <rFont val="Arial"/>
        <family val="2"/>
      </rPr>
      <t xml:space="preserve"> met de mentor en stagebegeleider en maakt gedetailleerde afspraken. </t>
    </r>
  </si>
  <si>
    <r>
      <t xml:space="preserve">De activiteiten die de stagiair organiseert zijn </t>
    </r>
    <r>
      <rPr>
        <b/>
        <sz val="9"/>
        <color rgb="FF000000"/>
        <rFont val="Arial"/>
        <family val="2"/>
      </rPr>
      <t>totaal niet  of onvoldoende aangepast</t>
    </r>
    <r>
      <rPr>
        <sz val="9"/>
        <color rgb="FF000000"/>
        <rFont val="Arial"/>
        <family val="2"/>
      </rPr>
      <t xml:space="preserve"> aan de fysieke en mentale mogelijkheden van de ZV of aan de belevingswereld en interesse van de ZV; er is nog permanent bijsturing nodig.  </t>
    </r>
  </si>
  <si>
    <r>
      <t>De activiteiten die de stagiair organiseert zijn</t>
    </r>
    <r>
      <rPr>
        <b/>
        <sz val="9"/>
        <color rgb="FF000000"/>
        <rFont val="Arial"/>
        <family val="2"/>
      </rPr>
      <t xml:space="preserve"> voldoende aangepast</t>
    </r>
    <r>
      <rPr>
        <sz val="9"/>
        <color rgb="FF000000"/>
        <rFont val="Arial"/>
        <family val="2"/>
      </rPr>
      <t xml:space="preserve"> aan de fysieke en mentale mogelijkheden van de ZV of aan de belevingswereld en interesse van de ZV; er is nog bijsturing nodig. </t>
    </r>
  </si>
  <si>
    <r>
      <t xml:space="preserve">De activiteiten die de stagiair organiseert zijn </t>
    </r>
    <r>
      <rPr>
        <b/>
        <sz val="9"/>
        <color rgb="FF000000"/>
        <rFont val="Arial"/>
        <family val="2"/>
      </rPr>
      <t xml:space="preserve">goed aangepast </t>
    </r>
    <r>
      <rPr>
        <sz val="9"/>
        <color rgb="FF000000"/>
        <rFont val="Arial"/>
        <family val="2"/>
      </rPr>
      <t xml:space="preserve">aan de fysieke en mentale mogelijkheden van de ZV of aan de belevingswereld en interesse van de ZV; er is geen bijsturing nodig. </t>
    </r>
  </si>
  <si>
    <r>
      <t xml:space="preserve">De stagiair slaagt er </t>
    </r>
    <r>
      <rPr>
        <b/>
        <sz val="9"/>
        <color rgb="FF000000"/>
        <rFont val="Arial"/>
        <family val="2"/>
      </rPr>
      <t>ruimschoots</t>
    </r>
    <r>
      <rPr>
        <sz val="9"/>
        <color rgb="FF000000"/>
        <rFont val="Arial"/>
        <family val="2"/>
      </rPr>
      <t xml:space="preserve"> in om de activiteiten aan te passen aan de fysieke en mentale mogelijkheden, belevingswereld en interesse van de ZV; er is geen bijsturing nodig.  </t>
    </r>
  </si>
  <si>
    <r>
      <t xml:space="preserve">De stagiair is onverzorgd, slordig, afspraken in verband met het voorkomen op stage worden </t>
    </r>
    <r>
      <rPr>
        <b/>
        <sz val="9"/>
        <color rgb="FF000000"/>
        <rFont val="Arial"/>
        <family val="2"/>
      </rPr>
      <t>niet of onvoldoende</t>
    </r>
    <r>
      <rPr>
        <sz val="9"/>
        <color rgb="FF000000"/>
        <rFont val="Arial"/>
        <family val="2"/>
      </rPr>
      <t xml:space="preserve"> nageleefd.</t>
    </r>
  </si>
  <si>
    <r>
      <t>De stagiair is meestal verzorgd,  afspraken in verband met het voorkomen op stage worden</t>
    </r>
    <r>
      <rPr>
        <b/>
        <sz val="9"/>
        <color rgb="FF000000"/>
        <rFont val="Arial"/>
        <family val="2"/>
      </rPr>
      <t xml:space="preserve"> </t>
    </r>
    <r>
      <rPr>
        <sz val="9"/>
        <color rgb="FF000000"/>
        <rFont val="Arial"/>
        <family val="2"/>
      </rPr>
      <t xml:space="preserve">meestal </t>
    </r>
    <r>
      <rPr>
        <b/>
        <sz val="9"/>
        <color rgb="FF000000"/>
        <rFont val="Arial"/>
        <family val="2"/>
      </rPr>
      <t>voldoende</t>
    </r>
    <r>
      <rPr>
        <sz val="9"/>
        <color rgb="FF000000"/>
        <rFont val="Arial"/>
        <family val="2"/>
      </rPr>
      <t xml:space="preserve"> nageleefd.</t>
    </r>
  </si>
  <si>
    <t>De stagiair is goed verzorgd,  al de afspraken i.v.m. het voorkomen op stage worden nageleefd.</t>
  </si>
  <si>
    <r>
      <t>De stagiair is zeer goed verzorgd, alle afspraken rond het voorkomen op stage worden</t>
    </r>
    <r>
      <rPr>
        <b/>
        <sz val="9"/>
        <color rgb="FF000000"/>
        <rFont val="Arial"/>
        <family val="2"/>
      </rPr>
      <t xml:space="preserve"> prima </t>
    </r>
    <r>
      <rPr>
        <sz val="9"/>
        <color rgb="FF000000"/>
        <rFont val="Arial"/>
        <family val="2"/>
      </rPr>
      <t>nageleefd vanaf de eerste dag.</t>
    </r>
  </si>
  <si>
    <r>
      <t xml:space="preserve">De stagiair is niet of </t>
    </r>
    <r>
      <rPr>
        <b/>
        <sz val="9"/>
        <color rgb="FF000000"/>
        <rFont val="Arial"/>
        <family val="2"/>
      </rPr>
      <t>onvoldoende</t>
    </r>
    <r>
      <rPr>
        <sz val="9"/>
        <color rgb="FF000000"/>
        <rFont val="Arial"/>
        <family val="2"/>
      </rPr>
      <t xml:space="preserve"> bereid om te werken onder begeleiding van een verantwoordelijke.</t>
    </r>
  </si>
  <si>
    <r>
      <t xml:space="preserve">De stagiair is </t>
    </r>
    <r>
      <rPr>
        <b/>
        <sz val="9"/>
        <color rgb="FF000000"/>
        <rFont val="Arial"/>
        <family val="2"/>
      </rPr>
      <t xml:space="preserve">meestal </t>
    </r>
    <r>
      <rPr>
        <sz val="9"/>
        <color rgb="FF000000"/>
        <rFont val="Arial"/>
        <family val="2"/>
      </rPr>
      <t>bereid te werken onder begeleiding van een verantwoordelijke.</t>
    </r>
  </si>
  <si>
    <r>
      <t xml:space="preserve">De stagiair is </t>
    </r>
    <r>
      <rPr>
        <b/>
        <sz val="9"/>
        <color rgb="FF000000"/>
        <rFont val="Arial"/>
        <family val="2"/>
      </rPr>
      <t>steeds</t>
    </r>
    <r>
      <rPr>
        <sz val="9"/>
        <color rgb="FF000000"/>
        <rFont val="Arial"/>
        <family val="2"/>
      </rPr>
      <t xml:space="preserve"> bereid te werken onder begeleiding van een verantwoordelijke.</t>
    </r>
  </si>
  <si>
    <r>
      <t xml:space="preserve">De stagiair  werkt  </t>
    </r>
    <r>
      <rPr>
        <b/>
        <sz val="9"/>
        <color theme="1"/>
        <rFont val="Arial"/>
        <family val="2"/>
      </rPr>
      <t>zelfstandig</t>
    </r>
    <r>
      <rPr>
        <sz val="9"/>
        <color theme="1"/>
        <rFont val="Arial"/>
        <family val="2"/>
      </rPr>
      <t xml:space="preserve"> aan de toegestane taken en overlegt correct met de verantwoordelijke. </t>
    </r>
  </si>
  <si>
    <r>
      <t xml:space="preserve">De stagiair gaat </t>
    </r>
    <r>
      <rPr>
        <b/>
        <sz val="9"/>
        <color rgb="FF000000"/>
        <rFont val="Arial"/>
        <family val="2"/>
      </rPr>
      <t>niet</t>
    </r>
    <r>
      <rPr>
        <sz val="9"/>
        <color rgb="FF000000"/>
        <rFont val="Arial"/>
        <family val="2"/>
      </rPr>
      <t xml:space="preserve"> op gepaste wijze om met de teamleden.</t>
    </r>
  </si>
  <si>
    <r>
      <t xml:space="preserve">De stagiair gaat  </t>
    </r>
    <r>
      <rPr>
        <b/>
        <sz val="9"/>
        <color rgb="FF000000"/>
        <rFont val="Arial"/>
        <family val="2"/>
      </rPr>
      <t xml:space="preserve">meestal </t>
    </r>
    <r>
      <rPr>
        <sz val="9"/>
        <color rgb="FF000000"/>
        <rFont val="Arial"/>
        <family val="2"/>
      </rPr>
      <t>op  gepaste wijze om met de teamleden.</t>
    </r>
  </si>
  <si>
    <r>
      <t xml:space="preserve">De stagiair gaat op </t>
    </r>
    <r>
      <rPr>
        <b/>
        <sz val="9"/>
        <color rgb="FF000000"/>
        <rFont val="Arial"/>
        <family val="2"/>
      </rPr>
      <t>gepaste</t>
    </r>
    <r>
      <rPr>
        <sz val="9"/>
        <color rgb="FF000000"/>
        <rFont val="Arial"/>
        <family val="2"/>
      </rPr>
      <t xml:space="preserve"> wijze om met de teamleden</t>
    </r>
  </si>
  <si>
    <r>
      <t xml:space="preserve">De stagiair </t>
    </r>
    <r>
      <rPr>
        <b/>
        <sz val="9"/>
        <color theme="1"/>
        <rFont val="Arial"/>
        <family val="2"/>
      </rPr>
      <t xml:space="preserve">kent zijn/haar plaats </t>
    </r>
    <r>
      <rPr>
        <sz val="9"/>
        <color theme="1"/>
        <rFont val="Arial"/>
        <family val="2"/>
      </rPr>
      <t>binnen het team vanaf de eerste dag.</t>
    </r>
  </si>
  <si>
    <r>
      <t xml:space="preserve">De stagiair houdt stage en privé niet of </t>
    </r>
    <r>
      <rPr>
        <b/>
        <sz val="9"/>
        <color rgb="FF000000"/>
        <rFont val="Arial"/>
        <family val="2"/>
      </rPr>
      <t>onvoldoende</t>
    </r>
    <r>
      <rPr>
        <sz val="9"/>
        <color rgb="FF000000"/>
        <rFont val="Arial"/>
        <family val="2"/>
      </rPr>
      <t xml:space="preserve"> gescheiden. </t>
    </r>
  </si>
  <si>
    <r>
      <t xml:space="preserve">De stagiair kan stage en privé </t>
    </r>
    <r>
      <rPr>
        <b/>
        <sz val="9"/>
        <color rgb="FF000000"/>
        <rFont val="Arial"/>
        <family val="2"/>
      </rPr>
      <t>voldoende</t>
    </r>
    <r>
      <rPr>
        <sz val="9"/>
        <color rgb="FF000000"/>
        <rFont val="Arial"/>
        <family val="2"/>
      </rPr>
      <t xml:space="preserve"> gescheiden houden. </t>
    </r>
  </si>
  <si>
    <r>
      <t>De stagiair kan stage en privé</t>
    </r>
    <r>
      <rPr>
        <b/>
        <sz val="9"/>
        <color rgb="FF000000"/>
        <rFont val="Arial"/>
        <family val="2"/>
      </rPr>
      <t xml:space="preserve"> meestal </t>
    </r>
    <r>
      <rPr>
        <sz val="9"/>
        <color rgb="FF000000"/>
        <rFont val="Arial"/>
        <family val="2"/>
      </rPr>
      <t>gescheiden houden.</t>
    </r>
  </si>
  <si>
    <r>
      <t xml:space="preserve">De stagiaire kan stage en privé gedurende de </t>
    </r>
    <r>
      <rPr>
        <b/>
        <sz val="9"/>
        <color theme="1"/>
        <rFont val="Arial"/>
        <family val="2"/>
      </rPr>
      <t>hele periode</t>
    </r>
    <r>
      <rPr>
        <sz val="9"/>
        <color theme="1"/>
        <rFont val="Arial"/>
        <family val="2"/>
      </rPr>
      <t xml:space="preserve"> gescheiden houden. </t>
    </r>
  </si>
  <si>
    <r>
      <t xml:space="preserve">De verschillende kanalen voor rapportering zijn niet of </t>
    </r>
    <r>
      <rPr>
        <b/>
        <sz val="9"/>
        <color rgb="FF000000"/>
        <rFont val="Arial"/>
        <family val="2"/>
      </rPr>
      <t xml:space="preserve">onvoldoende </t>
    </r>
    <r>
      <rPr>
        <sz val="9"/>
        <color rgb="FF000000"/>
        <rFont val="Arial"/>
        <family val="2"/>
      </rPr>
      <t xml:space="preserve">gekend.  </t>
    </r>
  </si>
  <si>
    <r>
      <t xml:space="preserve">De meeste kanalen voor rapportering zijn gekend maar mogen </t>
    </r>
    <r>
      <rPr>
        <b/>
        <sz val="9"/>
        <color rgb="FF000000"/>
        <rFont val="Arial"/>
        <family val="2"/>
      </rPr>
      <t>nog mee</t>
    </r>
    <r>
      <rPr>
        <sz val="9"/>
        <color rgb="FF000000"/>
        <rFont val="Arial"/>
        <family val="2"/>
      </rPr>
      <t>r gebruikt worden.</t>
    </r>
  </si>
  <si>
    <r>
      <t xml:space="preserve">De meeste kanalen voor rapportering zijn gekend </t>
    </r>
    <r>
      <rPr>
        <b/>
        <sz val="9"/>
        <color theme="1"/>
        <rFont val="Arial"/>
        <family val="2"/>
      </rPr>
      <t>en</t>
    </r>
    <r>
      <rPr>
        <sz val="9"/>
        <color theme="1"/>
        <rFont val="Arial"/>
        <family val="2"/>
      </rPr>
      <t xml:space="preserve"> worden </t>
    </r>
    <r>
      <rPr>
        <b/>
        <sz val="9"/>
        <color theme="1"/>
        <rFont val="Arial"/>
        <family val="2"/>
      </rPr>
      <t xml:space="preserve">juist </t>
    </r>
    <r>
      <rPr>
        <sz val="9"/>
        <color theme="1"/>
        <rFont val="Arial"/>
        <family val="2"/>
      </rPr>
      <t xml:space="preserve">gebruikt </t>
    </r>
  </si>
  <si>
    <r>
      <rPr>
        <b/>
        <sz val="9"/>
        <color rgb="FF000000"/>
        <rFont val="Arial"/>
        <family val="2"/>
      </rPr>
      <t>Al</t>
    </r>
    <r>
      <rPr>
        <sz val="9"/>
        <color rgb="FF000000"/>
        <rFont val="Arial"/>
        <family val="2"/>
      </rPr>
      <t xml:space="preserve"> de kanalen voor rapportering zijn gekend </t>
    </r>
    <r>
      <rPr>
        <b/>
        <sz val="9"/>
        <color rgb="FF000000"/>
        <rFont val="Arial"/>
        <family val="2"/>
      </rPr>
      <t xml:space="preserve">en </t>
    </r>
    <r>
      <rPr>
        <sz val="9"/>
        <color rgb="FF000000"/>
        <rFont val="Arial"/>
        <family val="2"/>
      </rPr>
      <t xml:space="preserve">worden </t>
    </r>
    <r>
      <rPr>
        <b/>
        <sz val="9"/>
        <color rgb="FF000000"/>
        <rFont val="Arial"/>
        <family val="2"/>
      </rPr>
      <t>prima</t>
    </r>
    <r>
      <rPr>
        <sz val="9"/>
        <color rgb="FF000000"/>
        <rFont val="Arial"/>
        <family val="2"/>
      </rPr>
      <t xml:space="preserve"> benut.
</t>
    </r>
  </si>
  <si>
    <r>
      <t xml:space="preserve">Schriftelijke rapportering is </t>
    </r>
    <r>
      <rPr>
        <b/>
        <sz val="9"/>
        <color rgb="FF000000"/>
        <rFont val="Arial"/>
        <family val="2"/>
      </rPr>
      <t>onvoldoende</t>
    </r>
    <r>
      <rPr>
        <sz val="9"/>
        <color rgb="FF000000"/>
        <rFont val="Arial"/>
        <family val="2"/>
      </rPr>
      <t>, de stagiair noteert geen of weinig informatie.</t>
    </r>
  </si>
  <si>
    <r>
      <t xml:space="preserve">Schriftelijke rapportering is </t>
    </r>
    <r>
      <rPr>
        <b/>
        <sz val="9"/>
        <color rgb="FF000000"/>
        <rFont val="Arial"/>
        <family val="2"/>
      </rPr>
      <t>voldoende</t>
    </r>
    <r>
      <rPr>
        <sz val="9"/>
        <color rgb="FF000000"/>
        <rFont val="Arial"/>
        <family val="2"/>
      </rPr>
      <t>, de belangrijkste info wordt genoteerd.</t>
    </r>
  </si>
  <si>
    <r>
      <t xml:space="preserve">Schriftelijke rapportering is </t>
    </r>
    <r>
      <rPr>
        <b/>
        <sz val="9"/>
        <color rgb="FF000000"/>
        <rFont val="Arial"/>
        <family val="2"/>
      </rPr>
      <t>goed</t>
    </r>
    <r>
      <rPr>
        <sz val="9"/>
        <color rgb="FF000000"/>
        <rFont val="Arial"/>
        <family val="2"/>
      </rPr>
      <t>, uitgebreide info wordt genoteerd.</t>
    </r>
  </si>
  <si>
    <r>
      <t xml:space="preserve">Schriftelijke rapportering is </t>
    </r>
    <r>
      <rPr>
        <b/>
        <sz val="9"/>
        <color rgb="FF000000"/>
        <rFont val="Arial"/>
        <family val="2"/>
      </rPr>
      <t>zeer goed</t>
    </r>
    <r>
      <rPr>
        <sz val="9"/>
        <color rgb="FF000000"/>
        <rFont val="Arial"/>
        <family val="2"/>
      </rPr>
      <t>, zeer specifieke info wordt genoteerd.</t>
    </r>
  </si>
  <si>
    <r>
      <t xml:space="preserve">Mondelinge rapportering is </t>
    </r>
    <r>
      <rPr>
        <b/>
        <sz val="9"/>
        <color rgb="FF000000"/>
        <rFont val="Arial"/>
        <family val="2"/>
      </rPr>
      <t>onvoldoende</t>
    </r>
    <r>
      <rPr>
        <sz val="9"/>
        <color rgb="FF000000"/>
        <rFont val="Arial"/>
        <family val="2"/>
      </rPr>
      <t>, de stagiair geeft geen of weinig informatie door.</t>
    </r>
  </si>
  <si>
    <r>
      <t xml:space="preserve">Mondelinge rapportering is </t>
    </r>
    <r>
      <rPr>
        <b/>
        <sz val="9"/>
        <color rgb="FF000000"/>
        <rFont val="Arial"/>
        <family val="2"/>
      </rPr>
      <t>voldoende</t>
    </r>
    <r>
      <rPr>
        <sz val="9"/>
        <color rgb="FF000000"/>
        <rFont val="Arial"/>
        <family val="2"/>
      </rPr>
      <t>, de belangrijkste info wordt doorgegeven</t>
    </r>
  </si>
  <si>
    <r>
      <t xml:space="preserve">Mondelinge rapportering is </t>
    </r>
    <r>
      <rPr>
        <b/>
        <sz val="9"/>
        <color rgb="FF000000"/>
        <rFont val="Arial"/>
        <family val="2"/>
      </rPr>
      <t>goed</t>
    </r>
    <r>
      <rPr>
        <sz val="9"/>
        <color rgb="FF000000"/>
        <rFont val="Arial"/>
        <family val="2"/>
      </rPr>
      <t xml:space="preserve">,  uitgebreide info wordt doorgegeven. </t>
    </r>
  </si>
  <si>
    <t xml:space="preserve">Mondelinge rapportering is zeer goed, zeer specifieke info wordt doorgegeven. </t>
  </si>
  <si>
    <r>
      <t xml:space="preserve">De stagiair kent dagindeling en het takenpakket </t>
    </r>
    <r>
      <rPr>
        <b/>
        <sz val="9"/>
        <color rgb="FF000000"/>
        <rFont val="Arial"/>
        <family val="2"/>
      </rPr>
      <t xml:space="preserve">niet </t>
    </r>
    <r>
      <rPr>
        <sz val="9"/>
        <color rgb="FF000000"/>
        <rFont val="Arial"/>
        <family val="2"/>
      </rPr>
      <t xml:space="preserve">of </t>
    </r>
    <r>
      <rPr>
        <b/>
        <sz val="9"/>
        <color rgb="FF000000"/>
        <rFont val="Arial"/>
        <family val="2"/>
      </rPr>
      <t>onvoldoende</t>
    </r>
    <r>
      <rPr>
        <sz val="9"/>
        <color rgb="FF000000"/>
        <rFont val="Arial"/>
        <family val="2"/>
      </rPr>
      <t>.</t>
    </r>
  </si>
  <si>
    <r>
      <t xml:space="preserve">De stagiair kent </t>
    </r>
    <r>
      <rPr>
        <b/>
        <sz val="9"/>
        <color rgb="FF000000"/>
        <rFont val="Arial"/>
        <family val="2"/>
      </rPr>
      <t>grotendeels</t>
    </r>
    <r>
      <rPr>
        <sz val="9"/>
        <color rgb="FF000000"/>
        <rFont val="Arial"/>
        <family val="2"/>
      </rPr>
      <t xml:space="preserve"> de dagindeling en het takenpakket.</t>
    </r>
  </si>
  <si>
    <t>De stagiair kent de dagindelng en het takenpakket.</t>
  </si>
  <si>
    <r>
      <t>De stagiair kent de dagindeling en het takenpakket</t>
    </r>
    <r>
      <rPr>
        <b/>
        <sz val="9"/>
        <color rgb="FF000000"/>
        <rFont val="Arial"/>
        <family val="2"/>
      </rPr>
      <t xml:space="preserve"> en</t>
    </r>
    <r>
      <rPr>
        <sz val="9"/>
        <color rgb="FF000000"/>
        <rFont val="Arial"/>
        <family val="2"/>
      </rPr>
      <t xml:space="preserve"> past dit steeds toe.</t>
    </r>
  </si>
  <si>
    <r>
      <t xml:space="preserve">Het werktempo van de stagiair is </t>
    </r>
    <r>
      <rPr>
        <b/>
        <sz val="9"/>
        <color rgb="FF000000"/>
        <rFont val="Arial"/>
        <family val="2"/>
      </rPr>
      <t>niet</t>
    </r>
    <r>
      <rPr>
        <sz val="9"/>
        <color rgb="FF000000"/>
        <rFont val="Arial"/>
        <family val="2"/>
      </rPr>
      <t xml:space="preserve"> of </t>
    </r>
    <r>
      <rPr>
        <b/>
        <sz val="9"/>
        <color rgb="FF000000"/>
        <rFont val="Arial"/>
        <family val="2"/>
      </rPr>
      <t>onvoldoend</t>
    </r>
    <r>
      <rPr>
        <sz val="9"/>
        <color rgb="FF000000"/>
        <rFont val="Arial"/>
        <family val="2"/>
      </rPr>
      <t>e aan de werksituatie aangepast.</t>
    </r>
  </si>
  <si>
    <r>
      <t xml:space="preserve">Het werktempo van de stagiair is </t>
    </r>
    <r>
      <rPr>
        <b/>
        <sz val="9"/>
        <color rgb="FF000000"/>
        <rFont val="Arial"/>
        <family val="2"/>
      </rPr>
      <t>voldoende</t>
    </r>
    <r>
      <rPr>
        <sz val="9"/>
        <color rgb="FF000000"/>
        <rFont val="Arial"/>
        <family val="2"/>
      </rPr>
      <t xml:space="preserve"> aan de werksituatie aangepast</t>
    </r>
  </si>
  <si>
    <r>
      <t xml:space="preserve">Het werktempo van de stagiair is </t>
    </r>
    <r>
      <rPr>
        <b/>
        <sz val="9"/>
        <color rgb="FF000000"/>
        <rFont val="Arial"/>
        <family val="2"/>
      </rPr>
      <t>goed</t>
    </r>
    <r>
      <rPr>
        <sz val="9"/>
        <color rgb="FF000000"/>
        <rFont val="Arial"/>
        <family val="2"/>
      </rPr>
      <t xml:space="preserve"> aangepast </t>
    </r>
  </si>
  <si>
    <t>Het werktempo van de stagiair is prima aangepast aan de werksituatie</t>
  </si>
  <si>
    <r>
      <t xml:space="preserve">De stagiair kan </t>
    </r>
    <r>
      <rPr>
        <b/>
        <sz val="9"/>
        <color rgb="FF000000"/>
        <rFont val="Arial"/>
        <family val="2"/>
      </rPr>
      <t>totaal niet</t>
    </r>
    <r>
      <rPr>
        <sz val="9"/>
        <color rgb="FF000000"/>
        <rFont val="Arial"/>
        <family val="2"/>
      </rPr>
      <t xml:space="preserve"> zelfstandig handelen, ziet geen werk, wacht steeds opdrachten af .</t>
    </r>
  </si>
  <si>
    <r>
      <t>De stagiair kan</t>
    </r>
    <r>
      <rPr>
        <b/>
        <sz val="9"/>
        <color rgb="FF000000"/>
        <rFont val="Arial"/>
        <family val="2"/>
      </rPr>
      <t xml:space="preserve"> voldoende</t>
    </r>
    <r>
      <rPr>
        <sz val="9"/>
        <color rgb="FF000000"/>
        <rFont val="Arial"/>
        <family val="2"/>
      </rPr>
      <t xml:space="preserve"> zelfstandig handelen, ziet soms werk maar wacht vaak nog opdrachten af.</t>
    </r>
  </si>
  <si>
    <r>
      <t xml:space="preserve">De stagiair kan </t>
    </r>
    <r>
      <rPr>
        <b/>
        <sz val="9"/>
        <color rgb="FF000000"/>
        <rFont val="Arial"/>
        <family val="2"/>
      </rPr>
      <t xml:space="preserve">goed </t>
    </r>
    <r>
      <rPr>
        <sz val="9"/>
        <color rgb="FF000000"/>
        <rFont val="Arial"/>
        <family val="2"/>
      </rPr>
      <t>zelfstandig handelen, ziet meestal werk en neemt meestal zelf taken op.</t>
    </r>
  </si>
  <si>
    <r>
      <t xml:space="preserve">De stagiair kan </t>
    </r>
    <r>
      <rPr>
        <b/>
        <sz val="9"/>
        <color rgb="FF000000"/>
        <rFont val="Arial"/>
        <family val="2"/>
      </rPr>
      <t>heel goed</t>
    </r>
    <r>
      <rPr>
        <sz val="9"/>
        <color rgb="FF000000"/>
        <rFont val="Arial"/>
        <family val="2"/>
      </rPr>
      <t xml:space="preserve"> zelfstandig handelen, ziet al het werk en neemt dit over de hele lijn spontaan op. </t>
    </r>
  </si>
  <si>
    <r>
      <t>De stagiair gedraagt zich</t>
    </r>
    <r>
      <rPr>
        <b/>
        <sz val="9"/>
        <color rgb="FF000000"/>
        <rFont val="Arial"/>
        <family val="2"/>
      </rPr>
      <t xml:space="preserve"> niet</t>
    </r>
    <r>
      <rPr>
        <sz val="9"/>
        <color rgb="FF000000"/>
        <rFont val="Arial"/>
        <family val="2"/>
      </rPr>
      <t xml:space="preserve"> of </t>
    </r>
    <r>
      <rPr>
        <b/>
        <sz val="9"/>
        <color rgb="FF000000"/>
        <rFont val="Arial"/>
        <family val="2"/>
      </rPr>
      <t>onvoldoende</t>
    </r>
    <r>
      <rPr>
        <sz val="9"/>
        <color rgb="FF000000"/>
        <rFont val="Arial"/>
        <family val="2"/>
      </rPr>
      <t xml:space="preserve"> verantwoordelijk. Er is permanent toezicht nodig.</t>
    </r>
  </si>
  <si>
    <r>
      <t xml:space="preserve">De stagiair gedraagt zich </t>
    </r>
    <r>
      <rPr>
        <b/>
        <sz val="9"/>
        <color rgb="FF000000"/>
        <rFont val="Arial"/>
        <family val="2"/>
      </rPr>
      <t>verantwoordelijk</t>
    </r>
    <r>
      <rPr>
        <sz val="9"/>
        <color rgb="FF000000"/>
        <rFont val="Arial"/>
        <family val="2"/>
      </rPr>
      <t xml:space="preserve"> voor toegestane taken, er is wel nog</t>
    </r>
    <r>
      <rPr>
        <b/>
        <sz val="9"/>
        <color rgb="FF000000"/>
        <rFont val="Arial"/>
        <family val="2"/>
      </rPr>
      <t xml:space="preserve"> regelmatig toezicht </t>
    </r>
    <r>
      <rPr>
        <sz val="9"/>
        <color rgb="FF000000"/>
        <rFont val="Arial"/>
        <family val="2"/>
      </rPr>
      <t>nodig</t>
    </r>
  </si>
  <si>
    <r>
      <t xml:space="preserve">De stagiair gedraagt zich </t>
    </r>
    <r>
      <rPr>
        <b/>
        <sz val="9"/>
        <color rgb="FF000000"/>
        <rFont val="Arial"/>
        <family val="2"/>
      </rPr>
      <t>verantwoordelijk</t>
    </r>
    <r>
      <rPr>
        <sz val="9"/>
        <color rgb="FF000000"/>
        <rFont val="Arial"/>
        <family val="2"/>
      </rPr>
      <t xml:space="preserve"> voor toegestane taken, kan </t>
    </r>
    <r>
      <rPr>
        <b/>
        <sz val="9"/>
        <color rgb="FF000000"/>
        <rFont val="Arial"/>
        <family val="2"/>
      </rPr>
      <t>meestal</t>
    </r>
    <r>
      <rPr>
        <sz val="9"/>
        <color rgb="FF000000"/>
        <rFont val="Arial"/>
        <family val="2"/>
      </rPr>
      <t xml:space="preserve"> werken </t>
    </r>
    <r>
      <rPr>
        <b/>
        <sz val="9"/>
        <color rgb="FF000000"/>
        <rFont val="Arial"/>
        <family val="2"/>
      </rPr>
      <t>onder verwijderd toezicht.</t>
    </r>
  </si>
  <si>
    <r>
      <t xml:space="preserve">De stagiair gedraagt zich </t>
    </r>
    <r>
      <rPr>
        <b/>
        <sz val="9"/>
        <color rgb="FF000000"/>
        <rFont val="Arial"/>
        <family val="2"/>
      </rPr>
      <t>verantwoordelijk</t>
    </r>
    <r>
      <rPr>
        <sz val="9"/>
        <color rgb="FF000000"/>
        <rFont val="Arial"/>
        <family val="2"/>
      </rPr>
      <t xml:space="preserve">, kan </t>
    </r>
    <r>
      <rPr>
        <b/>
        <sz val="9"/>
        <color rgb="FF000000"/>
        <rFont val="Arial"/>
        <family val="2"/>
      </rPr>
      <t xml:space="preserve">bij alle toegestane taken </t>
    </r>
    <r>
      <rPr>
        <sz val="9"/>
        <color rgb="FF000000"/>
        <rFont val="Arial"/>
        <family val="2"/>
      </rPr>
      <t xml:space="preserve">werken </t>
    </r>
    <r>
      <rPr>
        <b/>
        <sz val="9"/>
        <color rgb="FF000000"/>
        <rFont val="Arial"/>
        <family val="2"/>
      </rPr>
      <t>onder verwijderd toezicht.</t>
    </r>
  </si>
  <si>
    <r>
      <t xml:space="preserve">De stagiair kan zich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aanpassen aan de werking en  de visie van de stageplaats. </t>
    </r>
  </si>
  <si>
    <r>
      <t xml:space="preserve">De stagiair kan zich </t>
    </r>
    <r>
      <rPr>
        <b/>
        <sz val="9"/>
        <color rgb="FF000000"/>
        <rFont val="Arial"/>
        <family val="2"/>
      </rPr>
      <t>voldoende</t>
    </r>
    <r>
      <rPr>
        <sz val="9"/>
        <color rgb="FF000000"/>
        <rFont val="Arial"/>
        <family val="2"/>
      </rPr>
      <t xml:space="preserve"> aanpassen aan de werking en de visie van de stageplaats .</t>
    </r>
  </si>
  <si>
    <r>
      <t xml:space="preserve">De stagiair kan zich </t>
    </r>
    <r>
      <rPr>
        <b/>
        <sz val="9"/>
        <color rgb="FF000000"/>
        <rFont val="Arial"/>
        <family val="2"/>
      </rPr>
      <t xml:space="preserve">goed </t>
    </r>
    <r>
      <rPr>
        <sz val="9"/>
        <color rgb="FF000000"/>
        <rFont val="Arial"/>
        <family val="2"/>
      </rPr>
      <t>aanpassen aan de werking en de visie van de stageplaats</t>
    </r>
  </si>
  <si>
    <r>
      <t xml:space="preserve">De stagiair kan zich </t>
    </r>
    <r>
      <rPr>
        <b/>
        <sz val="9"/>
        <color rgb="FF000000"/>
        <rFont val="Arial"/>
        <family val="2"/>
      </rPr>
      <t>uitstekend</t>
    </r>
    <r>
      <rPr>
        <sz val="9"/>
        <color rgb="FF000000"/>
        <rFont val="Arial"/>
        <family val="2"/>
      </rPr>
      <t xml:space="preserve"> aanpassen aan de werking en de visie van de stageplaats. </t>
    </r>
  </si>
  <si>
    <r>
      <t xml:space="preserve">Ondanks de nodige uitleg is de stagiair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flexibel indien er wijzigingen optreden (taken, uren, begeleiding…) </t>
    </r>
  </si>
  <si>
    <r>
      <t>Mits de nodige uitleg is de stagiair</t>
    </r>
    <r>
      <rPr>
        <b/>
        <sz val="9"/>
        <color rgb="FF000000"/>
        <rFont val="Arial"/>
        <family val="2"/>
      </rPr>
      <t xml:space="preserve"> voldoende</t>
    </r>
    <r>
      <rPr>
        <sz val="9"/>
        <color rgb="FF000000"/>
        <rFont val="Arial"/>
        <family val="2"/>
      </rPr>
      <t xml:space="preserve"> flexibel indien er wijzigingen optreden  (taken, uren, begeleiding…)</t>
    </r>
  </si>
  <si>
    <r>
      <t>Zelfs zonder de nodige uitleg is de stagiair</t>
    </r>
    <r>
      <rPr>
        <b/>
        <sz val="9"/>
        <color rgb="FF000000"/>
        <rFont val="Arial"/>
        <family val="2"/>
      </rPr>
      <t xml:space="preserve"> flexibel </t>
    </r>
    <r>
      <rPr>
        <sz val="9"/>
        <color rgb="FF000000"/>
        <rFont val="Arial"/>
        <family val="2"/>
      </rPr>
      <t>indien er wijzigingen optreden.</t>
    </r>
  </si>
  <si>
    <r>
      <t xml:space="preserve">De stagiair is zeer </t>
    </r>
    <r>
      <rPr>
        <b/>
        <sz val="9"/>
        <color rgb="FF000000"/>
        <rFont val="Arial"/>
        <family val="2"/>
      </rPr>
      <t xml:space="preserve">flexibel </t>
    </r>
    <r>
      <rPr>
        <sz val="9"/>
        <color rgb="FF000000"/>
        <rFont val="Arial"/>
        <family val="2"/>
      </rPr>
      <t>indien er wijzigingen optreden (taken, uren, begeleiding).</t>
    </r>
  </si>
  <si>
    <t xml:space="preserve">Naleven van afspraken:
aankomst en vertrek, 
melden van afwezigheid,
uit te voeren activiteiten
</t>
  </si>
  <si>
    <r>
      <t xml:space="preserve">Afspraken worden </t>
    </r>
    <r>
      <rPr>
        <b/>
        <sz val="9"/>
        <color rgb="FF000000"/>
        <rFont val="Arial"/>
        <family val="2"/>
      </rPr>
      <t xml:space="preserve">niet </t>
    </r>
    <r>
      <rPr>
        <sz val="9"/>
        <color rgb="FF000000"/>
        <rFont val="Arial"/>
        <family val="2"/>
      </rPr>
      <t xml:space="preserve">of </t>
    </r>
    <r>
      <rPr>
        <b/>
        <sz val="9"/>
        <color rgb="FF000000"/>
        <rFont val="Arial"/>
        <family val="2"/>
      </rPr>
      <t>onvoldoende</t>
    </r>
    <r>
      <rPr>
        <sz val="9"/>
        <color rgb="FF000000"/>
        <rFont val="Arial"/>
        <family val="2"/>
      </rPr>
      <t xml:space="preserve"> nageleefd.  </t>
    </r>
  </si>
  <si>
    <r>
      <t xml:space="preserve">Afspraken worden </t>
    </r>
    <r>
      <rPr>
        <b/>
        <sz val="9"/>
        <color rgb="FF000000"/>
        <rFont val="Arial"/>
        <family val="2"/>
      </rPr>
      <t>meestal</t>
    </r>
    <r>
      <rPr>
        <sz val="9"/>
        <color rgb="FF000000"/>
        <rFont val="Arial"/>
        <family val="2"/>
      </rPr>
      <t xml:space="preserve"> nageleefd.</t>
    </r>
  </si>
  <si>
    <r>
      <t xml:space="preserve">Afspraken worden </t>
    </r>
    <r>
      <rPr>
        <b/>
        <sz val="9"/>
        <color theme="1"/>
        <rFont val="Arial"/>
        <family val="2"/>
      </rPr>
      <t xml:space="preserve">steeds </t>
    </r>
    <r>
      <rPr>
        <sz val="9"/>
        <color theme="1"/>
        <rFont val="Arial"/>
        <family val="2"/>
      </rPr>
      <t>nageleefd.</t>
    </r>
  </si>
  <si>
    <r>
      <t xml:space="preserve">Afspraken worden steeds nageleefd </t>
    </r>
    <r>
      <rPr>
        <b/>
        <sz val="9"/>
        <color rgb="FF000000"/>
        <rFont val="Arial"/>
        <family val="2"/>
      </rPr>
      <t>en</t>
    </r>
    <r>
      <rPr>
        <sz val="9"/>
        <color rgb="FF000000"/>
        <rFont val="Arial"/>
        <family val="2"/>
      </rPr>
      <t xml:space="preserve"> de stagiair meldt spontaan alle wijzigingen.</t>
    </r>
  </si>
  <si>
    <r>
      <t xml:space="preserve">Het beroepsgeheim wordt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gerespecteerd.  Er is bijsturing nodig.  Er werd een schending vastgesteld</t>
    </r>
  </si>
  <si>
    <r>
      <t xml:space="preserve">Het beroepsgeheim wordt </t>
    </r>
    <r>
      <rPr>
        <b/>
        <sz val="9"/>
        <color rgb="FF000000"/>
        <rFont val="Arial"/>
        <family val="2"/>
      </rPr>
      <t>gerespecteerd</t>
    </r>
    <r>
      <rPr>
        <sz val="9"/>
        <color rgb="FF000000"/>
        <rFont val="Arial"/>
        <family val="2"/>
      </rPr>
      <t>.</t>
    </r>
  </si>
  <si>
    <r>
      <t>De stagiair stelt</t>
    </r>
    <r>
      <rPr>
        <b/>
        <sz val="9"/>
        <color rgb="FF000000"/>
        <rFont val="Arial"/>
        <family val="2"/>
      </rPr>
      <t xml:space="preserve"> geen of weinig</t>
    </r>
    <r>
      <rPr>
        <sz val="9"/>
        <color rgb="FF000000"/>
        <rFont val="Arial"/>
        <family val="2"/>
      </rPr>
      <t xml:space="preserve"> vragen over de ZV of het werk, toont weinig interesse, ook niet na aansporing.</t>
    </r>
  </si>
  <si>
    <r>
      <t xml:space="preserve">De stagiair stelt </t>
    </r>
    <r>
      <rPr>
        <b/>
        <sz val="9"/>
        <color rgb="FF000000"/>
        <rFont val="Arial"/>
        <family val="2"/>
      </rPr>
      <t xml:space="preserve">voldoende </t>
    </r>
    <r>
      <rPr>
        <sz val="9"/>
        <color rgb="FF000000"/>
        <rFont val="Arial"/>
        <family val="2"/>
      </rPr>
      <t>vragen over de ZV of het werk, toont net voldoende interesse, maar heeft nog extra aansporing nodig.</t>
    </r>
  </si>
  <si>
    <t>De stagiair stelt vragen over de ZV en het werk, toont interesse, heeft  nog weinig aansporing nodig.</t>
  </si>
  <si>
    <r>
      <t xml:space="preserve">De stagiair stelt </t>
    </r>
    <r>
      <rPr>
        <b/>
        <sz val="9"/>
        <color rgb="FF000000"/>
        <rFont val="Arial"/>
        <family val="2"/>
      </rPr>
      <t>spontaan</t>
    </r>
    <r>
      <rPr>
        <sz val="9"/>
        <color rgb="FF000000"/>
        <rFont val="Arial"/>
        <family val="2"/>
      </rPr>
      <t xml:space="preserve"> vragen over de ZV en het werk, toont spontaan een ruime interesse.</t>
    </r>
  </si>
  <si>
    <r>
      <t xml:space="preserve">De stagiair staat </t>
    </r>
    <r>
      <rPr>
        <b/>
        <sz val="9"/>
        <color rgb="FF000000"/>
        <rFont val="Arial"/>
        <family val="2"/>
      </rPr>
      <t xml:space="preserve">niet open </t>
    </r>
    <r>
      <rPr>
        <sz val="9"/>
        <color rgb="FF000000"/>
        <rFont val="Arial"/>
        <family val="2"/>
      </rPr>
      <t>voor feedback.</t>
    </r>
  </si>
  <si>
    <t xml:space="preserve">De stagiair vraagt niet of op ongepaste wijze naar feedback, maar staat er wel voor open. </t>
  </si>
  <si>
    <r>
      <t>De stagiair vraagt</t>
    </r>
    <r>
      <rPr>
        <b/>
        <sz val="9"/>
        <color theme="1"/>
        <rFont val="Arial"/>
        <family val="2"/>
      </rPr>
      <t xml:space="preserve"> meestal </t>
    </r>
    <r>
      <rPr>
        <sz val="9"/>
        <color theme="1"/>
        <rFont val="Arial"/>
        <family val="2"/>
      </rPr>
      <t xml:space="preserve">naar feedback.  </t>
    </r>
  </si>
  <si>
    <r>
      <t>De stagiair vraagt s</t>
    </r>
    <r>
      <rPr>
        <b/>
        <sz val="9"/>
        <color rgb="FF000000"/>
        <rFont val="Arial"/>
        <family val="2"/>
      </rPr>
      <t xml:space="preserve">pontaan </t>
    </r>
    <r>
      <rPr>
        <sz val="9"/>
        <color rgb="FF000000"/>
        <rFont val="Arial"/>
        <family val="2"/>
      </rPr>
      <t xml:space="preserve">naar gerichte feedback en staat er voor open. </t>
    </r>
  </si>
  <si>
    <r>
      <t xml:space="preserve">De stagiair kan eigen mogelijkheden en beperkingen </t>
    </r>
    <r>
      <rPr>
        <b/>
        <sz val="9"/>
        <color rgb="FF000000"/>
        <rFont val="Arial"/>
        <family val="2"/>
      </rPr>
      <t xml:space="preserve">onvoldoende </t>
    </r>
    <r>
      <rPr>
        <sz val="9"/>
        <color rgb="FF000000"/>
        <rFont val="Arial"/>
        <family val="2"/>
      </rPr>
      <t>benoemen.</t>
    </r>
  </si>
  <si>
    <r>
      <t xml:space="preserve">De stagiair kan </t>
    </r>
    <r>
      <rPr>
        <b/>
        <sz val="9"/>
        <color rgb="FF000000"/>
        <rFont val="Arial"/>
        <family val="2"/>
      </rPr>
      <t xml:space="preserve">sommige </t>
    </r>
    <r>
      <rPr>
        <sz val="9"/>
        <color rgb="FF000000"/>
        <rFont val="Arial"/>
        <family val="2"/>
      </rPr>
      <t xml:space="preserve"> mogelijkheden en beperkingen benoemen.  </t>
    </r>
  </si>
  <si>
    <t xml:space="preserve"> De stagiair kan  eigen mogelijkheden en beperkingen benoemen.  </t>
  </si>
  <si>
    <r>
      <t xml:space="preserve">De stagiair formuleert </t>
    </r>
    <r>
      <rPr>
        <b/>
        <sz val="9"/>
        <color rgb="FF000000"/>
        <rFont val="Arial"/>
        <family val="2"/>
      </rPr>
      <t>spontaan</t>
    </r>
    <r>
      <rPr>
        <sz val="9"/>
        <color rgb="FF000000"/>
        <rFont val="Arial"/>
        <family val="2"/>
      </rPr>
      <t xml:space="preserve"> en uitgebreid de eigen mogelijkheden en beperkingen.</t>
    </r>
  </si>
  <si>
    <r>
      <t xml:space="preserve">De stagiair stuurt het eigen handelen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bij.</t>
    </r>
  </si>
  <si>
    <r>
      <t xml:space="preserve">De stagiair stuurt het eigen handelen  </t>
    </r>
    <r>
      <rPr>
        <b/>
        <sz val="9"/>
        <color rgb="FF000000"/>
        <rFont val="Arial"/>
        <family val="2"/>
      </rPr>
      <t>beperk</t>
    </r>
    <r>
      <rPr>
        <sz val="9"/>
        <color rgb="FF000000"/>
        <rFont val="Arial"/>
        <family val="2"/>
      </rPr>
      <t xml:space="preserve">t bij. </t>
    </r>
  </si>
  <si>
    <r>
      <t xml:space="preserve">De stagiair stuurt het eigen handelen </t>
    </r>
    <r>
      <rPr>
        <b/>
        <sz val="9"/>
        <color theme="1"/>
        <rFont val="Arial"/>
        <family val="2"/>
      </rPr>
      <t>op de</t>
    </r>
    <r>
      <rPr>
        <sz val="9"/>
        <color theme="1"/>
        <rFont val="Arial"/>
        <family val="2"/>
      </rPr>
      <t xml:space="preserve"> </t>
    </r>
    <r>
      <rPr>
        <b/>
        <sz val="9"/>
        <color theme="1"/>
        <rFont val="Arial"/>
        <family val="2"/>
      </rPr>
      <t>belangrijkste vlakken</t>
    </r>
    <r>
      <rPr>
        <sz val="9"/>
        <color theme="1"/>
        <rFont val="Arial"/>
        <family val="2"/>
      </rPr>
      <t xml:space="preserve"> bij.</t>
    </r>
  </si>
  <si>
    <r>
      <t xml:space="preserve">De stagiair stuurt zelf het eigen handelen op </t>
    </r>
    <r>
      <rPr>
        <b/>
        <sz val="9"/>
        <color rgb="FF000000"/>
        <rFont val="Arial"/>
        <family val="2"/>
      </rPr>
      <t>alle</t>
    </r>
    <r>
      <rPr>
        <sz val="9"/>
        <color rgb="FF000000"/>
        <rFont val="Arial"/>
        <family val="2"/>
      </rPr>
      <t xml:space="preserve"> vlakken bij.   </t>
    </r>
  </si>
  <si>
    <t>Stageverslaggeving (stageboek, vakoverschrijdende opdrachten)</t>
  </si>
  <si>
    <r>
      <t xml:space="preserve">De stagiair heeft de nodige opdrachten </t>
    </r>
    <r>
      <rPr>
        <b/>
        <sz val="9"/>
        <color rgb="FF000000"/>
        <rFont val="Arial"/>
        <family val="2"/>
      </rPr>
      <t>nooit of zelden</t>
    </r>
    <r>
      <rPr>
        <sz val="9"/>
        <color rgb="FF000000"/>
        <rFont val="Arial"/>
        <family val="2"/>
      </rPr>
      <t xml:space="preserve"> bij, moet hier voortdurend op gewezen worden.</t>
    </r>
  </si>
  <si>
    <r>
      <t xml:space="preserve">De stagiair heeft de nodige opdrachten </t>
    </r>
    <r>
      <rPr>
        <b/>
        <sz val="9"/>
        <color rgb="FF000000"/>
        <rFont val="Arial"/>
        <family val="2"/>
      </rPr>
      <t>steeds</t>
    </r>
    <r>
      <rPr>
        <sz val="9"/>
        <color rgb="FF000000"/>
        <rFont val="Arial"/>
        <family val="2"/>
      </rPr>
      <t xml:space="preserve"> bij.</t>
    </r>
  </si>
  <si>
    <r>
      <t xml:space="preserve">De stagiair heeft de nodige opdrachten steeds bij </t>
    </r>
    <r>
      <rPr>
        <b/>
        <sz val="9"/>
        <color rgb="FF000000"/>
        <rFont val="Arial"/>
        <family val="2"/>
      </rPr>
      <t>en</t>
    </r>
    <r>
      <rPr>
        <sz val="9"/>
        <color rgb="FF000000"/>
        <rFont val="Arial"/>
        <family val="2"/>
      </rPr>
      <t xml:space="preserve"> biedt deze spontaan aan.</t>
    </r>
  </si>
  <si>
    <r>
      <rPr>
        <b/>
        <sz val="9"/>
        <color rgb="FF000000"/>
        <rFont val="Arial"/>
        <family val="2"/>
      </rPr>
      <t>De opdrachten zijn onvoldoende</t>
    </r>
    <r>
      <rPr>
        <sz val="9"/>
        <color rgb="FF000000"/>
        <rFont val="Arial"/>
        <family val="2"/>
      </rPr>
      <t xml:space="preserve"> procesmatig tot stand gekomen.</t>
    </r>
  </si>
  <si>
    <t>De opdrachten zijn De opdrachten zijn voldoende procesmatig tot stand gekomen procesmatig tot stand gekomen</t>
  </si>
  <si>
    <r>
      <t xml:space="preserve">De opdrachten zijn </t>
    </r>
    <r>
      <rPr>
        <b/>
        <sz val="9"/>
        <color rgb="FF000000"/>
        <rFont val="Arial"/>
        <family val="2"/>
      </rPr>
      <t xml:space="preserve">goed </t>
    </r>
    <r>
      <rPr>
        <sz val="9"/>
        <color rgb="FF000000"/>
        <rFont val="Arial"/>
        <family val="2"/>
      </rPr>
      <t>procesmatig tot stand gekomen.</t>
    </r>
  </si>
  <si>
    <r>
      <t xml:space="preserve">De opdrachten  zijn op een </t>
    </r>
    <r>
      <rPr>
        <b/>
        <sz val="9"/>
        <color rgb="FF000000"/>
        <rFont val="Arial"/>
        <family val="2"/>
      </rPr>
      <t xml:space="preserve">zeer goede </t>
    </r>
    <r>
      <rPr>
        <sz val="9"/>
        <color rgb="FF000000"/>
        <rFont val="Arial"/>
        <family val="2"/>
      </rPr>
      <t>procesmatige manier tot stand gekomen.</t>
    </r>
  </si>
  <si>
    <r>
      <t xml:space="preserve">Op vlak van taalgebruik, spelling, zinsbouw, lay-out en structuur zijn de opdrachten over de hele lijn </t>
    </r>
    <r>
      <rPr>
        <b/>
        <sz val="9"/>
        <color rgb="FF000000"/>
        <rFont val="Arial"/>
        <family val="2"/>
      </rPr>
      <t>onvoldoende</t>
    </r>
    <r>
      <rPr>
        <sz val="9"/>
        <color rgb="FF000000"/>
        <rFont val="Arial"/>
        <family val="2"/>
      </rPr>
      <t>.</t>
    </r>
  </si>
  <si>
    <r>
      <t xml:space="preserve">Op vlak van taalgebruik, spelling, zinsbouw, lay-out en structuur is de verslaggeving </t>
    </r>
    <r>
      <rPr>
        <b/>
        <sz val="9"/>
        <color rgb="FF000000"/>
        <rFont val="Arial"/>
        <family val="2"/>
      </rPr>
      <t>voldoende</t>
    </r>
    <r>
      <rPr>
        <sz val="9"/>
        <color rgb="FF000000"/>
        <rFont val="Arial"/>
        <family val="2"/>
      </rPr>
      <t>.</t>
    </r>
  </si>
  <si>
    <r>
      <t xml:space="preserve">Op vlak van taalgebruik, spelling, zinsbouw, lay-out en structuur is de verslaggeving </t>
    </r>
    <r>
      <rPr>
        <b/>
        <sz val="9"/>
        <color rgb="FF000000"/>
        <rFont val="Arial"/>
        <family val="2"/>
      </rPr>
      <t>goed</t>
    </r>
    <r>
      <rPr>
        <sz val="9"/>
        <color rgb="FF000000"/>
        <rFont val="Arial"/>
        <family val="2"/>
      </rPr>
      <t>.</t>
    </r>
  </si>
  <si>
    <r>
      <t xml:space="preserve">Op vlak van taalgebruik, spelling, zinsbouw, lay-out en structuur is de verslaggeving zeer goed tot </t>
    </r>
    <r>
      <rPr>
        <b/>
        <sz val="9"/>
        <color rgb="FF000000"/>
        <rFont val="Arial"/>
        <family val="2"/>
      </rPr>
      <t>uitstekend</t>
    </r>
    <r>
      <rPr>
        <sz val="9"/>
        <color rgb="FF000000"/>
        <rFont val="Arial"/>
        <family val="2"/>
      </rPr>
      <t>.</t>
    </r>
  </si>
  <si>
    <r>
      <t xml:space="preserve">Op vlak van inhoud beantwoorden de opdrachten </t>
    </r>
    <r>
      <rPr>
        <b/>
        <sz val="9"/>
        <color rgb="FF000000"/>
        <rFont val="Arial"/>
        <family val="2"/>
      </rPr>
      <t xml:space="preserve">niet </t>
    </r>
    <r>
      <rPr>
        <sz val="9"/>
        <color rgb="FF000000"/>
        <rFont val="Arial"/>
        <family val="2"/>
      </rPr>
      <t>aan de vereisten. De verslaggeving moet echt beter.</t>
    </r>
  </si>
  <si>
    <r>
      <t xml:space="preserve">Op vlak van inhoud is de verslaggeving </t>
    </r>
    <r>
      <rPr>
        <b/>
        <sz val="9"/>
        <color rgb="FF000000"/>
        <rFont val="Arial"/>
        <family val="2"/>
      </rPr>
      <t>voldoende</t>
    </r>
    <r>
      <rPr>
        <sz val="9"/>
        <color rgb="FF000000"/>
        <rFont val="Arial"/>
        <family val="2"/>
      </rPr>
      <t>. Toch blijft dit een aandachtspunt.</t>
    </r>
  </si>
  <si>
    <r>
      <t xml:space="preserve">Op vlak van inhoud zijn de opdrachten </t>
    </r>
    <r>
      <rPr>
        <b/>
        <sz val="9"/>
        <color rgb="FF000000"/>
        <rFont val="Arial"/>
        <family val="2"/>
      </rPr>
      <t>goed</t>
    </r>
    <r>
      <rPr>
        <sz val="9"/>
        <color rgb="FF000000"/>
        <rFont val="Arial"/>
        <family val="2"/>
      </rPr>
      <t>. Slechts hier en daar zijn nog kleine aandachtspunten.</t>
    </r>
  </si>
  <si>
    <r>
      <t>Op vlak van inhoud zijn de opdrachten</t>
    </r>
    <r>
      <rPr>
        <b/>
        <sz val="9"/>
        <color rgb="FF000000"/>
        <rFont val="Arial"/>
        <family val="2"/>
      </rPr>
      <t xml:space="preserve"> zeer goed</t>
    </r>
    <r>
      <rPr>
        <sz val="9"/>
        <color rgb="FF000000"/>
        <rFont val="Arial"/>
        <family val="2"/>
      </rPr>
      <t xml:space="preserve"> en met verdieping geformuleerd.</t>
    </r>
  </si>
  <si>
    <t>KZ1</t>
  </si>
  <si>
    <t>KZ2</t>
  </si>
  <si>
    <t>deze documenten mogen vrij worden gebruikt, op voorwaarde dat de logo's blijven staan</t>
  </si>
  <si>
    <t>logo</t>
  </si>
  <si>
    <t>Handtekening stagiair</t>
  </si>
  <si>
    <t>Assistentie in wonen, zorg en welzijn</t>
  </si>
  <si>
    <t>Cluster 1 :  Kwaliteitsvol handelen</t>
  </si>
  <si>
    <t>Cluster 2 :  Zorg en ondersteuning</t>
  </si>
  <si>
    <t>Cluster 3:  Omgeving en organisatie</t>
  </si>
  <si>
    <t>Cluster 4:  Maaltijdgebeuren</t>
  </si>
  <si>
    <t>JAARTOTAAL STAGE Assistentie Wonen, zorg en welzijn</t>
  </si>
  <si>
    <t>Cluster 1:  Kwaliteitsvol handelen</t>
  </si>
  <si>
    <t>Bereikt</t>
  </si>
  <si>
    <t>Veilig handelen voor zichzelf en voor de anderen</t>
  </si>
  <si>
    <t>Evaluatie</t>
  </si>
  <si>
    <t>Ergonomisch handelen</t>
  </si>
  <si>
    <t>Economisch en duurzaam handelen</t>
  </si>
  <si>
    <t xml:space="preserve"> - voedselhygiëne:  bewaren, bereiden, serveren en afruimen van voedsel.</t>
  </si>
  <si>
    <t>Cluster 2: Zorg en ondersteuning</t>
  </si>
  <si>
    <t>Belevingsgericht handelen</t>
  </si>
  <si>
    <t>Sociale en communicatieve vaardigheden</t>
  </si>
  <si>
    <t>Verplaatsingen</t>
  </si>
  <si>
    <t xml:space="preserve">Cluster 3 Omgeving en organisatie     </t>
  </si>
  <si>
    <t>Kledij en textiel</t>
  </si>
  <si>
    <t xml:space="preserve">Woonomgeving </t>
  </si>
  <si>
    <t>Cluster 4 Maaltijdgebeuren</t>
  </si>
  <si>
    <t>Bereiden van evenwichtige en gezonde maaltijden</t>
  </si>
  <si>
    <t>STAGE Assistentie in Wonen, zorg en welzijn</t>
  </si>
  <si>
    <t>Cluster 5:</t>
  </si>
  <si>
    <t>Team en werkrelatie</t>
  </si>
  <si>
    <t>Dit is een werk/testdocument!</t>
  </si>
  <si>
    <t xml:space="preserve">Combinatie </t>
  </si>
  <si>
    <t xml:space="preserve">Ik handel kwaliteitsvol in combinatie en integratie van zorg &amp; ondersteuning, omgeving &amp; organisatie en maaltijdgebeuren. </t>
  </si>
  <si>
    <t xml:space="preserve">Methodisch handelen </t>
  </si>
  <si>
    <t xml:space="preserve"> - onderhoud van ruimtes:  gebruik van producten, energie (bv. water), materialen, …</t>
  </si>
  <si>
    <t>Combinatie</t>
  </si>
  <si>
    <t xml:space="preserve">Ik bied zorg en ondersteuning in combinatie met omgeving &amp; organisatie en maaltijdgebeuren. </t>
  </si>
  <si>
    <t>Informeren en doorverwijzen naar diensten en/of verantwoordelijken binnen de organisatie</t>
  </si>
  <si>
    <t xml:space="preserve">Ik draag zorg voor de omgeving en organisatie, in combinatie met zorg &amp; ondersteuning en maaltijdgebeuren. </t>
  </si>
  <si>
    <t xml:space="preserve">Administratieve taken
</t>
  </si>
  <si>
    <t>Ik zorg voor het maaltijdgebeuren in combinatie met zorg &amp; ondersteuning en omgeving &amp; organisatie.</t>
  </si>
  <si>
    <t>Cluster 5 Team en werkrelatie</t>
  </si>
  <si>
    <t>Handelen volgens afspraken, protocollen en procedures</t>
  </si>
  <si>
    <t>Observeren, signaleren en rapporteren van onregelmatigheden</t>
  </si>
  <si>
    <t>Communiceren</t>
  </si>
  <si>
    <t>Feedback</t>
  </si>
  <si>
    <t>competentiecluster 5</t>
  </si>
  <si>
    <t>Ik informeer, plan de taak en voer ze uit.  Ik evalueer het resultaat en waar nodig stuur ik bij.</t>
  </si>
  <si>
    <t>Ik heb ook voor de eigen veiligheid en die van anderen en ik voorkom risico's.</t>
  </si>
  <si>
    <t>Bij onderhoud heb ik oog voor onhygiënische situaties.</t>
  </si>
  <si>
    <t xml:space="preserve">Ik gebruik materialen waarvoor ze bedoeld zijn en berg ze veilig en correct op. </t>
  </si>
  <si>
    <t>Ik handel volgens afspraken en veiligheidsvoorschriften.</t>
  </si>
  <si>
    <t xml:space="preserve">Ik volg de voorschriften m.b.t.: 
- persoonlijke hygiëne:  kleding, persoonlijke beschermingsmiddelen, handen, lichaamshygiëne, … </t>
  </si>
  <si>
    <t xml:space="preserve"> - gebruik van materialen:  sorteren, reinigen, ontsmetten, …</t>
  </si>
  <si>
    <t>Ik betrek de cliënt bij het uitvoeren van de taken indien gewenst/nodig.</t>
  </si>
  <si>
    <t>Ik informeer de cliënt over activiteiten waaraan hij kan deelnemen.</t>
  </si>
  <si>
    <t>Ik stimuleer/motiveer de cliënt om deel te nemen aan activiteiten.</t>
  </si>
  <si>
    <t>Ik bied praktische ondersteuning zodat de cliënt vlot kan deelnemen (bv. hulp of hulpmiddelen aanreiken, ruimte aanpassen, …)</t>
  </si>
  <si>
    <t>Bedden maken: 
- ik maak bedden op volgens de werkwijze van de setting.</t>
  </si>
  <si>
    <t>- ik ondersteun de cliënt bij het eten (bv. boterham snijden, juist materiaal geven, drank schenken, dienblad inrichten, …)</t>
  </si>
  <si>
    <t>Ik werk samen in team m.b.t. kwaliteitsvol handelen, zorg en ondersteuning bieden, zorg voor omgeving &amp; organisatie en voor maaltijdgebeuren.</t>
  </si>
  <si>
    <t>- Ik houd mij aan de stage-uren (ik kom op tijd, werk tot het einduur en maak mijn werk af);
- Ik laat het tijdig weten als ik afwezig ben aan de juiste personen: school, stageplaats en stagebegeleider;
- Ik houd mij aan de afspraken en voorschriften van de stageplaats en van het stagereglement (school);
- Ik houd mij aan het beroepsgeheim en de discretieplicht.</t>
  </si>
  <si>
    <t>Cluster 1</t>
  </si>
  <si>
    <t>Cluster 2</t>
  </si>
  <si>
    <t xml:space="preserve">Cluster3 </t>
  </si>
  <si>
    <t>Cluster 4</t>
  </si>
  <si>
    <t>Cluster 5</t>
  </si>
  <si>
    <t>OVERZICHT VAN DE EVALUATIE VAN DE CLUSTERS</t>
  </si>
  <si>
    <t>Cl 1</t>
  </si>
  <si>
    <t>Cl 2</t>
  </si>
  <si>
    <t>Cl 3</t>
  </si>
  <si>
    <t>Cl 4</t>
  </si>
  <si>
    <t>Cl 5</t>
  </si>
  <si>
    <t>Kwaliteitsvol handelen</t>
  </si>
  <si>
    <t>Zorg en ondersteuning</t>
  </si>
  <si>
    <t>Omgeving en organisatie</t>
  </si>
  <si>
    <t>Maaltijdgebeuren</t>
  </si>
  <si>
    <t>Dit is een test/werkdocument!</t>
  </si>
  <si>
    <t xml:space="preserve"> </t>
  </si>
  <si>
    <t>Nog niet op weg</t>
  </si>
  <si>
    <t>Op weg 
(=norm)</t>
  </si>
  <si>
    <t>Extra</t>
  </si>
  <si>
    <t>Op weg</t>
  </si>
  <si>
    <t xml:space="preserve">Ik voer het takenpakket uit volgens de dagindeling
- aan een gepast tempo.
- ik zie werk en begin spontaan aan de taken.
- ik ben flexibel en pas me aan (onverwachte) veranderingen aan.
  Ik zie werk en begin spontaan aan de taken. </t>
  </si>
  <si>
    <t>Ik werk met een juiste houding:  heffen, bukken, bewegen, staan, … op een juiste manier en met de juiste hulpmiddelen met aandacht voor mezelf en de cliënt.</t>
  </si>
  <si>
    <t>Reflectie</t>
  </si>
  <si>
    <t xml:space="preserve">Ik denk na over een situatie, het eigen handelen, en het effect hiervan op anderen. </t>
  </si>
  <si>
    <t xml:space="preserve">Ik bouw een hartelijke, warme, professionele realatie op met elke cliënt:
 - ik kijk en luister naar wat de cliënt wil en nodig heeft en handel vanuit deze wensen en behoeften. </t>
  </si>
  <si>
    <t>Ik voer gesprekken met cliënten op een vriendelijke en beleefde manier (verbaal en non-verbaal): 
- over de taken
- over dagelijkse dingen
- ik luister en sta open voor de mening van de cliënt
- ik respecteer de privacy van de cliënt
- indien nodig geef ik mijn grenzen aan.</t>
  </si>
  <si>
    <t xml:space="preserve">Ik informeer cliënten en verwijs cliënten met veel voorkomende vragen door. </t>
  </si>
  <si>
    <t>Activiteiten ondersteunen</t>
  </si>
  <si>
    <t>Ik verzorg het transport van de cliënt van de ene naar de andere ruimte met oog voor veiligheid en comfort:
- ik gebruik het juiste transportmiddel
- ik gebruik de juiste techniek
- ik ondersteun praktische en verbaal.</t>
  </si>
  <si>
    <t>Ik draag zorg voor kledij en textiel: 
- ik sorteer
- ik was en droog (wasmachine en handwas)
- ik gebruik juiste producten 
- ik vouw het linnen en maak het kastklaar
- ik onderhoud wasmachine, droogkast en strijkijzer.</t>
  </si>
  <si>
    <t>- ik verzamel, sorteer en transporteer vuil en besmet wasgoed.</t>
  </si>
  <si>
    <t>- ik controleer kledij en textiel op slijtage en meld dit
- ik werk klein verstelwerk verzorgd af:  knopen, haakjes, zoom, …</t>
  </si>
  <si>
    <t>Ik onderhoud de woon- en verblijfsomgeving:
- ik gebruik de juiste schoonmaakproducten en materialen
- ik pas de juiste onderhoudstechnieken toe
- ik berg het schoonmaakmateriaal en -toestellen op
- ik meld slijtage en defecten.</t>
  </si>
  <si>
    <t xml:space="preserve">Voorraden:
- ik volg voorraden op, vul aan en meld tekorten, …
- ik neem bestellingen aan en controleer deze. </t>
  </si>
  <si>
    <t>Ik voer eenvoudige administratieve taken uit met inbegrip van digitale toepassingen (bv. telefoongesprek, registratie op tablet, …)</t>
  </si>
  <si>
    <t xml:space="preserve">- Ik bereid kleine gerechten en/of maaltijden bereiden en bewaar ze.
Ik help bij de organisatie van een buffetvorm: 
- ik ondersteun bij het klaarmaken van de ontbijt- en lunchdienst, meeneemmaaltijden
- ik dek tafels en ruim af
- ik dien op en bedien volgens tafeletiquette
- ik informeer naar wensen van de cliënt, ik neem bestellingen op. </t>
  </si>
  <si>
    <t>- ik verzorg de roomservice</t>
  </si>
  <si>
    <t xml:space="preserve">Ik observeer en meld onregelmatigheden.
- ik gebruik de juiste kanalen om op een gepaste manier schriftelijk en/of mondeling te rapporteren. 
</t>
  </si>
  <si>
    <t xml:space="preserve">Ik communiceer gepast met collega's:
- ik spreek duidelijk, luid genoeg en verstaanbaar;
- ik luister naar anderen en laat hen uitspreken;
- ik reageer gepast (verbaal en non-verbaal), ook bij meningsverschillen. </t>
  </si>
  <si>
    <t xml:space="preserve">Ik ga correct om met sociale media. </t>
  </si>
  <si>
    <t xml:space="preserve">Samenwerken
</t>
  </si>
  <si>
    <t xml:space="preserve">Ik werk samen:
- ik neem mijn deel van de taak op
- ik bied spontaan hulp aan waar nodig
- ik houd mij aan de afspraken. </t>
  </si>
  <si>
    <t xml:space="preserve">Omgaan met feedback:
- ik sta pen voor en luister naar feedback
- ik leer uit feedback en groei. </t>
  </si>
  <si>
    <t>Woonomgeving</t>
  </si>
  <si>
    <t xml:space="preserve">Cluster 1:  Kwaliteitsvol handelen </t>
  </si>
  <si>
    <t xml:space="preserve">Cluster 2:  Zorg en ondersteuning  </t>
  </si>
  <si>
    <t xml:space="preserve">Cluster 4:  Maaltijdgebeuren </t>
  </si>
  <si>
    <t xml:space="preserve">Cluster 5:  Team en werkrelatie </t>
  </si>
  <si>
    <r>
      <t xml:space="preserve">De begeleidingstool is bedoeld als handvat om het leerproces in kaart te brengen. 
De </t>
    </r>
    <r>
      <rPr>
        <b/>
        <sz val="11"/>
        <color theme="1"/>
        <rFont val="Calibri"/>
        <family val="2"/>
        <scheme val="minor"/>
      </rPr>
      <t>focus ligt op groei</t>
    </r>
    <r>
      <rPr>
        <sz val="11"/>
        <color theme="1"/>
        <rFont val="Calibri"/>
        <family val="2"/>
        <scheme val="minor"/>
      </rPr>
      <t>: welke stappen zijn reeds gezet, wat is reeds behaald en waar liggen nog groeikansen. 
Wat nodig is om de groei maximaal kansen te geven, kan in de feedbackruimte onder elke cluster worden aangegeven. 
Uiteraard kunnen hier kwaliteiten extra in de verf gezet worden, ter ondersteuning van wat met een kruisje werd aangeduid.</t>
    </r>
  </si>
  <si>
    <r>
      <t xml:space="preserve">Vanuit deze visie stimuleren wij het gebruik van de </t>
    </r>
    <r>
      <rPr>
        <b/>
        <sz val="11"/>
        <color theme="1"/>
        <rFont val="Calibri"/>
        <family val="2"/>
        <scheme val="minor"/>
      </rPr>
      <t>schaalversie</t>
    </r>
    <r>
      <rPr>
        <sz val="11"/>
        <color theme="1"/>
        <rFont val="Calibri"/>
        <family val="2"/>
        <scheme val="minor"/>
      </rPr>
      <t>: door per cluster een beeld te geven van de evolutie, 
krijgt het leerproces doorheen de stages vorm. 
Het einde van het proces geeft de laatste stand van zaken weer: wat is behaald, wat is niet behaald. Het totaalbeeld krijgt vorm. 
Of dit voldoende is om te slagen, zal in de schooleigen procedures beslist worden. 
Deze versie voorziet een verschuiving van norm in het vijfde ten opzichte van het zesde jaar.</t>
    </r>
  </si>
  <si>
    <t>Competentie</t>
  </si>
  <si>
    <t xml:space="preserve">Nog niet op weg          Op weg          Bereikt          Extra </t>
  </si>
  <si>
    <t>Nog niet op weg:  Er zijn geen of er is één deel-competentie aanwezig.</t>
  </si>
  <si>
    <t>Op weg: Enkele items of deelcompetenties zijn aanwezig.</t>
  </si>
  <si>
    <t xml:space="preserve">Bereikt: De nodige items of deelcompetenties zijn aanwezig.          </t>
  </si>
  <si>
    <t>Extra: Alle deelcompetenties zijn geïntegreerd en maximaal afgestemd aanwezig.</t>
  </si>
  <si>
    <t>5de jaar
%</t>
  </si>
  <si>
    <t>5de jaar
schaal</t>
  </si>
  <si>
    <t>6de jaar
%</t>
  </si>
  <si>
    <t>6de jaar
schaal</t>
  </si>
  <si>
    <t>Deze pagina wordt verder afgewerkt na testfase!</t>
  </si>
  <si>
    <t>Schooljaar 5:</t>
  </si>
  <si>
    <t>Klas 5:</t>
  </si>
  <si>
    <t>Schooljaar 6:</t>
  </si>
  <si>
    <t xml:space="preserve">Klas 6: </t>
  </si>
  <si>
    <t xml:space="preserve">Schooljaar 5: </t>
  </si>
  <si>
    <t xml:space="preserve">Klas 5: </t>
  </si>
  <si>
    <t xml:space="preserve">Schooljaar 6: </t>
  </si>
  <si>
    <t>qfdf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</si>
</sst>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x"/>
    <numFmt numFmtId="165" formatCode="0.0"/>
  </numFmts>
  <fonts count="64" x14ac:knownFonts="1">
    <font>
      <sz val="11"/>
      <color theme="1"/>
      <name val="Calibri"/>
      <family val="2"/>
      <scheme val="minor"/>
    </font>
    <font>
      <b/>
      <sz val="11"/>
      <color indexed="8"/>
      <name val="Calibri"/>
      <family val="2"/>
    </font>
    <font>
      <b/>
      <i/>
      <sz val="10"/>
      <name val="Arial"/>
      <family val="2"/>
    </font>
    <font>
      <sz val="16"/>
      <color theme="1"/>
      <name val="Arial Narrow"/>
      <family val="2"/>
    </font>
    <font>
      <sz val="16"/>
      <color theme="1"/>
      <name val="Arial"/>
      <family val="2"/>
    </font>
    <font>
      <sz val="11"/>
      <color theme="1"/>
      <name val="Arial"/>
      <family val="2"/>
    </font>
    <font>
      <sz val="10"/>
      <color theme="1"/>
      <name val="Arial"/>
      <family val="2"/>
    </font>
    <font>
      <b/>
      <sz val="11"/>
      <color theme="1"/>
      <name val="Calibri"/>
      <family val="2"/>
      <scheme val="minor"/>
    </font>
    <font>
      <sz val="16"/>
      <color theme="0"/>
      <name val="Arial Narrow"/>
      <family val="2"/>
    </font>
    <font>
      <sz val="11"/>
      <color theme="0"/>
      <name val="Calibri"/>
      <family val="2"/>
      <scheme val="minor"/>
    </font>
    <font>
      <b/>
      <sz val="11"/>
      <color theme="1" tint="4.9989318521683403E-2"/>
      <name val="Calibri"/>
      <family val="2"/>
      <scheme val="minor"/>
    </font>
    <font>
      <b/>
      <sz val="10"/>
      <color rgb="FF000000"/>
      <name val="Arial"/>
      <family val="2"/>
    </font>
    <font>
      <sz val="14"/>
      <color theme="1"/>
      <name val="Arial"/>
      <family val="2"/>
    </font>
    <font>
      <sz val="14"/>
      <color theme="1" tint="4.9989318521683403E-2"/>
      <name val="Arial"/>
      <family val="2"/>
    </font>
    <font>
      <sz val="11"/>
      <color theme="1" tint="4.9989318521683403E-2"/>
      <name val="Calibri"/>
      <family val="2"/>
      <scheme val="minor"/>
    </font>
    <font>
      <b/>
      <sz val="10"/>
      <color rgb="FF000000"/>
      <name val="Arial Narrow"/>
      <family val="2"/>
    </font>
    <font>
      <b/>
      <sz val="10"/>
      <color theme="1"/>
      <name val="Arial"/>
      <family val="2"/>
    </font>
    <font>
      <b/>
      <i/>
      <sz val="11"/>
      <color theme="1"/>
      <name val="Arial"/>
      <family val="2"/>
    </font>
    <font>
      <b/>
      <sz val="11"/>
      <color theme="1"/>
      <name val="Arial"/>
      <family val="2"/>
    </font>
    <font>
      <b/>
      <sz val="12"/>
      <color theme="1"/>
      <name val="Arial"/>
      <family val="2"/>
    </font>
    <font>
      <sz val="11"/>
      <color theme="1"/>
      <name val="Calibri"/>
      <family val="2"/>
    </font>
    <font>
      <sz val="11"/>
      <color theme="1"/>
      <name val="Wingdings"/>
      <charset val="2"/>
    </font>
    <font>
      <i/>
      <sz val="10"/>
      <color theme="1"/>
      <name val="Arial"/>
      <family val="2"/>
    </font>
    <font>
      <sz val="10"/>
      <color theme="1"/>
      <name val="Calibri"/>
      <family val="2"/>
      <scheme val="minor"/>
    </font>
    <font>
      <b/>
      <sz val="20"/>
      <color theme="1"/>
      <name val="Calibri"/>
      <family val="2"/>
      <scheme val="minor"/>
    </font>
    <font>
      <b/>
      <sz val="20"/>
      <color theme="3"/>
      <name val="Calibri"/>
      <family val="2"/>
      <scheme val="minor"/>
    </font>
    <font>
      <sz val="10"/>
      <color theme="1"/>
      <name val="Wingdings"/>
      <charset val="2"/>
    </font>
    <font>
      <b/>
      <i/>
      <sz val="11"/>
      <color theme="1"/>
      <name val="Calibri"/>
      <family val="2"/>
      <scheme val="minor"/>
    </font>
    <font>
      <b/>
      <sz val="14"/>
      <color theme="1"/>
      <name val="Calibri"/>
      <family val="2"/>
      <scheme val="minor"/>
    </font>
    <font>
      <sz val="9"/>
      <color rgb="FF000000"/>
      <name val="Arial"/>
      <family val="2"/>
    </font>
    <font>
      <b/>
      <sz val="10"/>
      <color theme="1"/>
      <name val="Arial Narrow"/>
      <family val="2"/>
    </font>
    <font>
      <sz val="9"/>
      <color theme="1"/>
      <name val="Arial"/>
      <family val="2"/>
    </font>
    <font>
      <sz val="12"/>
      <color theme="1"/>
      <name val="Arial"/>
      <family val="2"/>
    </font>
    <font>
      <b/>
      <i/>
      <sz val="9"/>
      <color theme="1"/>
      <name val="Arial"/>
      <family val="2"/>
    </font>
    <font>
      <b/>
      <i/>
      <sz val="10"/>
      <color theme="1"/>
      <name val="Arial"/>
      <family val="2"/>
    </font>
    <font>
      <b/>
      <sz val="11"/>
      <name val="Calibri"/>
      <family val="2"/>
      <scheme val="minor"/>
    </font>
    <font>
      <b/>
      <sz val="9"/>
      <color rgb="FF000000"/>
      <name val="Arial"/>
      <family val="2"/>
    </font>
    <font>
      <b/>
      <sz val="9"/>
      <color theme="1"/>
      <name val="Arial"/>
      <family val="2"/>
    </font>
    <font>
      <i/>
      <sz val="8"/>
      <color indexed="8"/>
      <name val="Verdana"/>
      <family val="2"/>
    </font>
    <font>
      <b/>
      <sz val="8"/>
      <color rgb="FF000000"/>
      <name val="Verdana"/>
      <family val="2"/>
    </font>
    <font>
      <sz val="8"/>
      <color rgb="FF000000"/>
      <name val="Verdana"/>
      <family val="2"/>
    </font>
    <font>
      <b/>
      <sz val="8"/>
      <color theme="1"/>
      <name val="Verdana"/>
      <family val="2"/>
    </font>
    <font>
      <b/>
      <i/>
      <sz val="11"/>
      <color theme="0"/>
      <name val="Arial"/>
      <family val="2"/>
    </font>
    <font>
      <b/>
      <i/>
      <sz val="11"/>
      <color theme="0"/>
      <name val="Calibri"/>
      <family val="2"/>
      <scheme val="minor"/>
    </font>
    <font>
      <sz val="11"/>
      <color rgb="FFFF0000"/>
      <name val="Calibri"/>
      <family val="2"/>
      <scheme val="minor"/>
    </font>
    <font>
      <b/>
      <sz val="16"/>
      <color rgb="FF215968"/>
      <name val="Arial"/>
      <family val="2"/>
    </font>
    <font>
      <sz val="9"/>
      <color theme="1"/>
      <name val="Calibri"/>
      <family val="2"/>
      <scheme val="minor"/>
    </font>
    <font>
      <b/>
      <sz val="8"/>
      <name val="Verdana"/>
      <family val="2"/>
    </font>
    <font>
      <sz val="8"/>
      <name val="Verdana"/>
      <family val="2"/>
    </font>
    <font>
      <b/>
      <sz val="7"/>
      <name val="Verdana"/>
      <family val="2"/>
    </font>
    <font>
      <b/>
      <sz val="18"/>
      <color rgb="FFFF0000"/>
      <name val="Calibri"/>
      <family val="2"/>
      <scheme val="minor"/>
    </font>
    <font>
      <sz val="8"/>
      <color theme="1"/>
      <name val="Verdana"/>
      <family val="2"/>
    </font>
    <font>
      <sz val="11"/>
      <color theme="1"/>
      <name val="Verdana"/>
      <family val="2"/>
    </font>
    <font>
      <b/>
      <sz val="7"/>
      <color theme="1"/>
      <name val="Verdana"/>
      <family val="2"/>
    </font>
    <font>
      <b/>
      <sz val="11"/>
      <color theme="1"/>
      <name val="Verdana"/>
      <family val="2"/>
    </font>
    <font>
      <sz val="8"/>
      <color theme="1"/>
      <name val="Calibri"/>
      <family val="2"/>
      <scheme val="minor"/>
    </font>
    <font>
      <b/>
      <i/>
      <sz val="8"/>
      <name val="Verdana"/>
      <family val="2"/>
    </font>
    <font>
      <b/>
      <i/>
      <sz val="8"/>
      <color theme="1"/>
      <name val="Verdana"/>
      <family val="2"/>
    </font>
    <font>
      <b/>
      <sz val="11"/>
      <color rgb="FFFF0000"/>
      <name val="Calibri"/>
      <family val="2"/>
      <scheme val="minor"/>
    </font>
    <font>
      <sz val="11"/>
      <color rgb="FF000000"/>
      <name val="Calibri"/>
      <family val="2"/>
      <scheme val="minor"/>
    </font>
    <font>
      <b/>
      <sz val="6"/>
      <color rgb="FF000000"/>
      <name val="Verdana Pro"/>
      <family val="2"/>
    </font>
    <font>
      <sz val="9"/>
      <color rgb="FF000000"/>
      <name val="Calibri"/>
      <family val="2"/>
      <scheme val="minor"/>
    </font>
    <font>
      <b/>
      <sz val="14"/>
      <color rgb="FF000000"/>
      <name val="Calibri"/>
      <family val="2"/>
      <scheme val="minor"/>
    </font>
    <font>
      <b/>
      <sz val="8"/>
      <color rgb="FF000000"/>
      <name val="Verdana Pro"/>
      <family val="2"/>
    </font>
  </fonts>
  <fills count="22">
    <fill>
      <patternFill patternType="none"/>
    </fill>
    <fill>
      <patternFill patternType="gray125"/>
    </fill>
    <fill>
      <patternFill patternType="lightUp"/>
    </fill>
    <fill>
      <patternFill patternType="solid">
        <fgColor rgb="FFFFCCFF"/>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8EAADB"/>
        <bgColor indexed="64"/>
      </patternFill>
    </fill>
    <fill>
      <patternFill patternType="solid">
        <fgColor rgb="FFD9E2F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64">
    <xf numFmtId="0" fontId="0" fillId="0" borderId="0" xfId="0"/>
    <xf numFmtId="0" fontId="0" fillId="0" borderId="0" xfId="0" applyAlignment="1">
      <alignment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0" fillId="0" borderId="0" xfId="0" applyAlignment="1">
      <alignment horizontal="right" vertical="center"/>
    </xf>
    <xf numFmtId="0" fontId="0" fillId="3" borderId="0" xfId="0" applyFill="1"/>
    <xf numFmtId="2" fontId="0" fillId="0" borderId="0" xfId="0" applyNumberFormat="1"/>
    <xf numFmtId="0" fontId="0" fillId="4" borderId="0" xfId="0" applyFill="1"/>
    <xf numFmtId="0" fontId="10" fillId="5" borderId="0" xfId="0" applyFont="1" applyFill="1"/>
    <xf numFmtId="0" fontId="7" fillId="4" borderId="0" xfId="0" applyFont="1" applyFill="1"/>
    <xf numFmtId="1" fontId="0" fillId="0" borderId="0" xfId="0" applyNumberFormat="1"/>
    <xf numFmtId="0" fontId="0" fillId="4" borderId="0" xfId="0" applyFill="1" applyAlignment="1">
      <alignment horizontal="center"/>
    </xf>
    <xf numFmtId="0" fontId="0" fillId="5" borderId="0" xfId="0" applyFill="1" applyAlignment="1">
      <alignment horizontal="center"/>
    </xf>
    <xf numFmtId="1" fontId="0" fillId="5" borderId="0" xfId="0" applyNumberFormat="1" applyFill="1" applyAlignment="1">
      <alignment horizontal="center"/>
    </xf>
    <xf numFmtId="1" fontId="0" fillId="6" borderId="0" xfId="0" applyNumberFormat="1" applyFill="1" applyAlignment="1">
      <alignment horizontal="center"/>
    </xf>
    <xf numFmtId="1" fontId="0" fillId="4" borderId="0" xfId="0" applyNumberFormat="1" applyFill="1"/>
    <xf numFmtId="165" fontId="0" fillId="5" borderId="0" xfId="0" applyNumberFormat="1" applyFill="1"/>
    <xf numFmtId="0" fontId="11" fillId="0" borderId="0" xfId="0" applyFont="1" applyAlignment="1">
      <alignment horizontal="right" vertical="top" wrapText="1"/>
    </xf>
    <xf numFmtId="0" fontId="7" fillId="0" borderId="0" xfId="0" applyFont="1"/>
    <xf numFmtId="0" fontId="0" fillId="5" borderId="0" xfId="0" applyFill="1"/>
    <xf numFmtId="164" fontId="0" fillId="0" borderId="1" xfId="0" applyNumberFormat="1" applyBorder="1" applyAlignment="1" applyProtection="1">
      <alignment horizontal="center" vertical="center"/>
      <protection locked="0"/>
    </xf>
    <xf numFmtId="0" fontId="0" fillId="0" borderId="0" xfId="0" applyAlignment="1">
      <alignment horizontal="center" vertical="center"/>
    </xf>
    <xf numFmtId="0" fontId="0" fillId="0" borderId="1" xfId="0" applyBorder="1" applyAlignment="1" applyProtection="1">
      <alignment horizontal="center" vertical="center"/>
      <protection locked="0"/>
    </xf>
    <xf numFmtId="0" fontId="12" fillId="3" borderId="0" xfId="0" applyFont="1" applyFill="1" applyAlignment="1">
      <alignment vertical="center"/>
    </xf>
    <xf numFmtId="0" fontId="12" fillId="7" borderId="0" xfId="0" applyFont="1" applyFill="1" applyAlignment="1">
      <alignment vertical="center"/>
    </xf>
    <xf numFmtId="0" fontId="0" fillId="7" borderId="0" xfId="0" applyFill="1"/>
    <xf numFmtId="0" fontId="12" fillId="8" borderId="0" xfId="0" applyFont="1" applyFill="1" applyAlignment="1">
      <alignment vertical="center"/>
    </xf>
    <xf numFmtId="0" fontId="0" fillId="8" borderId="0" xfId="0" applyFill="1"/>
    <xf numFmtId="0" fontId="0" fillId="0" borderId="0" xfId="0"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textRotation="90"/>
    </xf>
    <xf numFmtId="0" fontId="16" fillId="0" borderId="0" xfId="0" applyFont="1" applyAlignment="1">
      <alignment textRotation="90"/>
    </xf>
    <xf numFmtId="0" fontId="17" fillId="0" borderId="0" xfId="0" applyFont="1"/>
    <xf numFmtId="0" fontId="18" fillId="0" borderId="0" xfId="0" applyFont="1" applyAlignment="1">
      <alignment horizontal="right"/>
    </xf>
    <xf numFmtId="0" fontId="6" fillId="0" borderId="1" xfId="0" applyFont="1" applyBorder="1"/>
    <xf numFmtId="0" fontId="2" fillId="0" borderId="0" xfId="0" applyFont="1" applyAlignment="1">
      <alignment horizontal="center"/>
    </xf>
    <xf numFmtId="1" fontId="21" fillId="0" borderId="0" xfId="0" applyNumberFormat="1" applyFont="1" applyAlignment="1">
      <alignment horizontal="center"/>
    </xf>
    <xf numFmtId="0" fontId="2" fillId="0" borderId="0" xfId="0" applyFont="1" applyAlignment="1">
      <alignment horizontal="left"/>
    </xf>
    <xf numFmtId="1" fontId="0" fillId="0" borderId="0" xfId="0" applyNumberFormat="1" applyAlignment="1">
      <alignment horizontal="left"/>
    </xf>
    <xf numFmtId="1" fontId="22" fillId="0" borderId="0" xfId="0" applyNumberFormat="1" applyFont="1"/>
    <xf numFmtId="0" fontId="16" fillId="10" borderId="1" xfId="0" applyFont="1" applyFill="1" applyBorder="1" applyAlignment="1">
      <alignment horizontal="center" vertical="center" textRotation="90"/>
    </xf>
    <xf numFmtId="0" fontId="16" fillId="11" borderId="1" xfId="0" applyFont="1" applyFill="1" applyBorder="1" applyAlignment="1">
      <alignment horizontal="center" vertical="center" textRotation="90"/>
    </xf>
    <xf numFmtId="0" fontId="16" fillId="12" borderId="1" xfId="0" applyFont="1" applyFill="1" applyBorder="1" applyAlignment="1">
      <alignment horizontal="center" vertical="center" textRotation="90"/>
    </xf>
    <xf numFmtId="0" fontId="16" fillId="9" borderId="1" xfId="0" applyFont="1" applyFill="1" applyBorder="1" applyAlignment="1">
      <alignment horizontal="center" vertical="center" textRotation="90"/>
    </xf>
    <xf numFmtId="0" fontId="16" fillId="0" borderId="0" xfId="0" applyFont="1" applyAlignment="1">
      <alignment vertical="center" textRotation="90"/>
    </xf>
    <xf numFmtId="0" fontId="23" fillId="0" borderId="0" xfId="0" applyFont="1"/>
    <xf numFmtId="0" fontId="0" fillId="0" borderId="0" xfId="0" applyAlignment="1">
      <alignment horizontal="center"/>
    </xf>
    <xf numFmtId="0" fontId="5" fillId="0" borderId="0" xfId="0" applyFont="1" applyAlignment="1">
      <alignment horizontal="left"/>
    </xf>
    <xf numFmtId="0" fontId="0" fillId="0" borderId="0" xfId="0" applyAlignment="1">
      <alignment horizontal="right"/>
    </xf>
    <xf numFmtId="0" fontId="19" fillId="0" borderId="0" xfId="0" applyFont="1" applyAlignment="1">
      <alignment horizontal="right" vertical="center"/>
    </xf>
    <xf numFmtId="0" fontId="24" fillId="0" borderId="0" xfId="0" applyFont="1"/>
    <xf numFmtId="0" fontId="25" fillId="0" borderId="0" xfId="0" applyFont="1"/>
    <xf numFmtId="0" fontId="11" fillId="0" borderId="2" xfId="0" applyFont="1" applyBorder="1" applyAlignment="1">
      <alignment horizontal="right" vertical="center" wrapText="1"/>
    </xf>
    <xf numFmtId="0" fontId="5" fillId="0" borderId="3"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17" fillId="0" borderId="3" xfId="0" applyFont="1" applyBorder="1" applyAlignment="1">
      <alignment vertical="center"/>
    </xf>
    <xf numFmtId="1" fontId="26" fillId="0" borderId="0" xfId="0" applyNumberFormat="1" applyFont="1" applyAlignment="1">
      <alignment horizontal="center"/>
    </xf>
    <xf numFmtId="0" fontId="27" fillId="0" borderId="1" xfId="0" applyFont="1" applyBorder="1" applyAlignment="1">
      <alignment horizontal="center"/>
    </xf>
    <xf numFmtId="0" fontId="5" fillId="0" borderId="0" xfId="0" applyFont="1" applyAlignment="1">
      <alignment vertical="center"/>
    </xf>
    <xf numFmtId="0" fontId="15" fillId="10" borderId="11"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27" fillId="0" borderId="0" xfId="0" applyFont="1" applyAlignment="1">
      <alignment vertical="center"/>
    </xf>
    <xf numFmtId="0" fontId="28" fillId="0" borderId="0" xfId="0" applyFont="1" applyAlignment="1">
      <alignment vertical="center"/>
    </xf>
    <xf numFmtId="0" fontId="29" fillId="0" borderId="1" xfId="0" applyFont="1" applyBorder="1" applyAlignment="1">
      <alignment horizontal="left" vertical="top" wrapText="1"/>
    </xf>
    <xf numFmtId="0" fontId="29" fillId="0" borderId="1" xfId="0" applyFont="1" applyBorder="1" applyAlignment="1">
      <alignment vertical="top" wrapText="1"/>
    </xf>
    <xf numFmtId="0" fontId="30" fillId="0" borderId="1" xfId="0" applyFont="1" applyBorder="1" applyAlignment="1">
      <alignment wrapText="1"/>
    </xf>
    <xf numFmtId="0" fontId="31" fillId="0" borderId="1" xfId="0" applyFont="1" applyBorder="1" applyAlignment="1">
      <alignment vertical="top" wrapText="1"/>
    </xf>
    <xf numFmtId="0" fontId="30" fillId="0" borderId="1" xfId="0" applyFont="1" applyBorder="1" applyAlignment="1">
      <alignment vertical="center"/>
    </xf>
    <xf numFmtId="0" fontId="30" fillId="0" borderId="1" xfId="0" applyFont="1" applyBorder="1" applyAlignment="1">
      <alignment vertical="center" wrapText="1"/>
    </xf>
    <xf numFmtId="0" fontId="29" fillId="2" borderId="1" xfId="0" applyFont="1" applyFill="1" applyBorder="1" applyAlignment="1">
      <alignment vertical="top" wrapText="1"/>
    </xf>
    <xf numFmtId="0" fontId="5" fillId="0" borderId="1" xfId="0" applyFont="1" applyBorder="1" applyAlignment="1">
      <alignment vertical="center"/>
    </xf>
    <xf numFmtId="0" fontId="0" fillId="0" borderId="1" xfId="0" applyBorder="1" applyAlignment="1" applyProtection="1">
      <alignment vertical="center"/>
      <protection locked="0"/>
    </xf>
    <xf numFmtId="0" fontId="7" fillId="0" borderId="0" xfId="0" applyFont="1" applyAlignment="1">
      <alignment horizontal="left"/>
    </xf>
    <xf numFmtId="0" fontId="7" fillId="0" borderId="0" xfId="0" applyFont="1" applyAlignment="1">
      <alignment horizontal="right"/>
    </xf>
    <xf numFmtId="0" fontId="0" fillId="2" borderId="1" xfId="0" applyFill="1" applyBorder="1" applyAlignment="1">
      <alignment horizontal="center" vertical="center"/>
    </xf>
    <xf numFmtId="0" fontId="5" fillId="0" borderId="1" xfId="0" applyFont="1" applyBorder="1" applyAlignment="1">
      <alignment horizontal="center" vertical="center"/>
    </xf>
    <xf numFmtId="0" fontId="17" fillId="0" borderId="3" xfId="0" applyFont="1" applyBorder="1" applyAlignment="1">
      <alignment horizontal="left" vertical="center"/>
    </xf>
    <xf numFmtId="0" fontId="5" fillId="0" borderId="4" xfId="0" applyFont="1" applyBorder="1"/>
    <xf numFmtId="0" fontId="0" fillId="0" borderId="0" xfId="0" applyAlignment="1">
      <alignment horizontal="left" vertical="center"/>
    </xf>
    <xf numFmtId="0" fontId="0" fillId="0" borderId="0" xfId="0" applyAlignment="1">
      <alignment horizontal="left"/>
    </xf>
    <xf numFmtId="0" fontId="0" fillId="0" borderId="0" xfId="0" applyAlignment="1">
      <alignment vertical="top"/>
    </xf>
    <xf numFmtId="0" fontId="0" fillId="0" borderId="1" xfId="0" applyBorder="1" applyAlignment="1" applyProtection="1">
      <alignment horizontal="left" vertical="center"/>
      <protection locked="0"/>
    </xf>
    <xf numFmtId="0" fontId="5" fillId="0" borderId="0" xfId="0" applyFont="1" applyAlignment="1">
      <alignment horizontal="center"/>
    </xf>
    <xf numFmtId="0" fontId="33" fillId="0" borderId="0" xfId="0" applyFont="1" applyAlignment="1">
      <alignment horizontal="center" vertical="center"/>
    </xf>
    <xf numFmtId="165" fontId="6" fillId="0" borderId="0" xfId="0" applyNumberFormat="1" applyFont="1" applyAlignment="1">
      <alignment horizontal="center"/>
    </xf>
    <xf numFmtId="0" fontId="2" fillId="0" borderId="1" xfId="0" applyFont="1" applyBorder="1" applyAlignment="1">
      <alignment horizontal="center" vertical="center"/>
    </xf>
    <xf numFmtId="1"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left" vertical="center"/>
    </xf>
    <xf numFmtId="0" fontId="5" fillId="0" borderId="1" xfId="0" applyFont="1" applyBorder="1" applyAlignment="1">
      <alignment horizontal="left" vertical="center"/>
    </xf>
    <xf numFmtId="14" fontId="0" fillId="0" borderId="0" xfId="0" applyNumberFormat="1" applyAlignment="1">
      <alignment horizontal="left"/>
    </xf>
    <xf numFmtId="14" fontId="0" fillId="0" borderId="0" xfId="0" applyNumberFormat="1" applyAlignment="1">
      <alignment horizontal="left" vertical="center"/>
    </xf>
    <xf numFmtId="0" fontId="15" fillId="0" borderId="1" xfId="0" applyFont="1" applyBorder="1" applyAlignment="1">
      <alignment horizontal="left" vertical="center" wrapText="1"/>
    </xf>
    <xf numFmtId="0" fontId="30" fillId="0" borderId="1" xfId="0" applyFont="1" applyBorder="1" applyAlignment="1">
      <alignment horizontal="left" vertical="center" wrapText="1"/>
    </xf>
    <xf numFmtId="0" fontId="15" fillId="0" borderId="1" xfId="0" applyFont="1" applyBorder="1" applyAlignment="1">
      <alignment horizontal="left" vertical="top" wrapText="1"/>
    </xf>
    <xf numFmtId="0" fontId="29" fillId="15" borderId="1" xfId="0" applyFont="1" applyFill="1" applyBorder="1" applyAlignment="1">
      <alignment vertical="top" wrapText="1"/>
    </xf>
    <xf numFmtId="0" fontId="0" fillId="15" borderId="1" xfId="0" applyFill="1" applyBorder="1" applyAlignment="1" applyProtection="1">
      <alignment horizontal="center" vertical="center"/>
      <protection locked="0"/>
    </xf>
    <xf numFmtId="0" fontId="31" fillId="15" borderId="1" xfId="0" applyFont="1" applyFill="1" applyBorder="1" applyAlignment="1">
      <alignment vertical="top" wrapText="1"/>
    </xf>
    <xf numFmtId="0" fontId="37" fillId="0" borderId="1" xfId="0" applyFont="1" applyBorder="1" applyAlignment="1">
      <alignment horizontal="left" vertical="center"/>
    </xf>
    <xf numFmtId="0" fontId="37" fillId="0" borderId="0" xfId="0" applyFont="1" applyAlignment="1">
      <alignment vertical="center" wrapText="1"/>
    </xf>
    <xf numFmtId="0" fontId="13" fillId="16" borderId="0" xfId="0" applyFont="1" applyFill="1" applyAlignment="1">
      <alignment vertical="center"/>
    </xf>
    <xf numFmtId="0" fontId="14" fillId="16" borderId="0" xfId="0" applyFont="1" applyFill="1"/>
    <xf numFmtId="0" fontId="0" fillId="16" borderId="0" xfId="0" applyFill="1"/>
    <xf numFmtId="0" fontId="19" fillId="0" borderId="0" xfId="0" applyFont="1" applyAlignment="1">
      <alignment horizontal="right"/>
    </xf>
    <xf numFmtId="0" fontId="0" fillId="0" borderId="12" xfId="0" applyBorder="1" applyAlignment="1">
      <alignment horizontal="center"/>
    </xf>
    <xf numFmtId="0" fontId="19" fillId="0" borderId="0" xfId="0" applyFont="1" applyAlignment="1">
      <alignment vertical="center"/>
    </xf>
    <xf numFmtId="0" fontId="5" fillId="17" borderId="0" xfId="0" applyFont="1" applyFill="1"/>
    <xf numFmtId="0" fontId="39" fillId="8" borderId="1" xfId="0" applyFont="1" applyFill="1" applyBorder="1" applyAlignment="1">
      <alignment vertical="center" wrapText="1"/>
    </xf>
    <xf numFmtId="0" fontId="40" fillId="0" borderId="1" xfId="0" applyFont="1" applyBorder="1" applyAlignment="1">
      <alignment vertical="top" wrapText="1"/>
    </xf>
    <xf numFmtId="0" fontId="39" fillId="0" borderId="0" xfId="0" applyFont="1" applyAlignment="1">
      <alignment horizontal="left" vertical="center" wrapText="1"/>
    </xf>
    <xf numFmtId="0" fontId="40" fillId="0" borderId="0" xfId="0" applyFont="1" applyAlignment="1">
      <alignment vertical="top" wrapText="1"/>
    </xf>
    <xf numFmtId="0" fontId="39" fillId="0" borderId="0" xfId="0" applyFont="1" applyAlignment="1">
      <alignment vertical="center" wrapText="1"/>
    </xf>
    <xf numFmtId="0" fontId="40" fillId="0" borderId="7" xfId="0" applyFont="1" applyBorder="1" applyAlignment="1">
      <alignment vertical="top" wrapText="1"/>
    </xf>
    <xf numFmtId="0" fontId="39" fillId="0" borderId="16" xfId="0" applyFont="1" applyBorder="1" applyAlignment="1">
      <alignment vertical="center" wrapText="1"/>
    </xf>
    <xf numFmtId="0" fontId="0" fillId="0" borderId="2" xfId="0" applyBorder="1"/>
    <xf numFmtId="0" fontId="0" fillId="0" borderId="3" xfId="0" applyBorder="1"/>
    <xf numFmtId="0" fontId="0" fillId="0" borderId="4" xfId="0" applyBorder="1"/>
    <xf numFmtId="0" fontId="0" fillId="0" borderId="19" xfId="0" applyBorder="1"/>
    <xf numFmtId="0" fontId="0" fillId="0" borderId="12" xfId="0" applyBorder="1" applyAlignment="1">
      <alignment vertical="center"/>
    </xf>
    <xf numFmtId="0" fontId="0" fillId="0" borderId="12" xfId="0" applyBorder="1"/>
    <xf numFmtId="0" fontId="12" fillId="18" borderId="0" xfId="0" applyFont="1" applyFill="1" applyAlignment="1">
      <alignment vertical="center"/>
    </xf>
    <xf numFmtId="0" fontId="0" fillId="18" borderId="0" xfId="0" applyFill="1"/>
    <xf numFmtId="0" fontId="0" fillId="17" borderId="0" xfId="0" applyFill="1"/>
    <xf numFmtId="0" fontId="7" fillId="17" borderId="0" xfId="0" applyFont="1" applyFill="1" applyAlignment="1">
      <alignment horizontal="center"/>
    </xf>
    <xf numFmtId="0" fontId="34" fillId="0" borderId="0" xfId="0" applyFont="1" applyAlignment="1">
      <alignment horizontal="center"/>
    </xf>
    <xf numFmtId="0" fontId="43" fillId="0" borderId="0" xfId="0" applyFont="1" applyAlignment="1">
      <alignment horizontal="center"/>
    </xf>
    <xf numFmtId="0" fontId="42" fillId="0" borderId="3" xfId="0" applyFont="1" applyBorder="1"/>
    <xf numFmtId="0" fontId="43" fillId="0" borderId="3" xfId="0" applyFont="1" applyBorder="1" applyAlignment="1">
      <alignment horizontal="center"/>
    </xf>
    <xf numFmtId="0" fontId="45" fillId="0" borderId="0" xfId="0" applyFont="1" applyAlignment="1">
      <alignment horizontal="center" vertical="center"/>
    </xf>
    <xf numFmtId="0" fontId="0" fillId="18" borderId="22" xfId="0" applyFill="1" applyBorder="1"/>
    <xf numFmtId="0" fontId="20" fillId="0" borderId="6" xfId="0" applyFont="1" applyBorder="1" applyAlignment="1" applyProtection="1">
      <alignment vertical="center"/>
      <protection locked="0"/>
    </xf>
    <xf numFmtId="0" fontId="0" fillId="0" borderId="6" xfId="0" applyBorder="1" applyAlignment="1" applyProtection="1">
      <alignment vertical="center"/>
      <protection locked="0"/>
    </xf>
    <xf numFmtId="0" fontId="44" fillId="0" borderId="0" xfId="0" applyFont="1"/>
    <xf numFmtId="0" fontId="40" fillId="0" borderId="7" xfId="0" quotePrefix="1" applyFont="1" applyBorder="1" applyAlignment="1">
      <alignment vertical="top" wrapText="1"/>
    </xf>
    <xf numFmtId="0" fontId="0" fillId="15" borderId="0" xfId="0" applyFill="1"/>
    <xf numFmtId="0" fontId="7" fillId="0" borderId="5" xfId="0" applyFont="1" applyBorder="1"/>
    <xf numFmtId="0" fontId="7" fillId="0" borderId="6" xfId="0" applyFont="1" applyBorder="1"/>
    <xf numFmtId="0" fontId="7" fillId="0" borderId="7" xfId="0" applyFont="1" applyBorder="1"/>
    <xf numFmtId="0" fontId="49" fillId="13" borderId="1" xfId="0" applyFont="1" applyFill="1" applyBorder="1" applyAlignment="1">
      <alignment vertical="center"/>
    </xf>
    <xf numFmtId="0" fontId="0" fillId="13" borderId="0" xfId="0" applyFill="1"/>
    <xf numFmtId="0" fontId="9" fillId="13" borderId="0" xfId="0" applyFont="1" applyFill="1"/>
    <xf numFmtId="0" fontId="40" fillId="0" borderId="16" xfId="0" applyFont="1" applyBorder="1" applyAlignment="1">
      <alignment horizontal="left" vertical="top" wrapText="1"/>
    </xf>
    <xf numFmtId="0" fontId="0" fillId="0" borderId="16" xfId="0" applyBorder="1" applyAlignment="1" applyProtection="1">
      <alignment horizontal="center" vertical="center"/>
      <protection locked="0"/>
    </xf>
    <xf numFmtId="0" fontId="0" fillId="15" borderId="16" xfId="0" applyFill="1" applyBorder="1" applyAlignment="1" applyProtection="1">
      <alignment horizontal="center" vertical="center"/>
      <protection locked="0"/>
    </xf>
    <xf numFmtId="0" fontId="0" fillId="18" borderId="23" xfId="0" applyFill="1" applyBorder="1"/>
    <xf numFmtId="0" fontId="40" fillId="0" borderId="7" xfId="0" quotePrefix="1" applyFont="1" applyBorder="1" applyAlignment="1">
      <alignment horizontal="left" vertical="top" wrapText="1"/>
    </xf>
    <xf numFmtId="0" fontId="40" fillId="0" borderId="4" xfId="0" quotePrefix="1" applyFont="1" applyBorder="1" applyAlignment="1">
      <alignment vertical="top" wrapText="1"/>
    </xf>
    <xf numFmtId="0" fontId="39" fillId="0" borderId="20" xfId="0" applyFont="1" applyBorder="1" applyAlignment="1">
      <alignment horizontal="left" vertical="center" wrapText="1"/>
    </xf>
    <xf numFmtId="0" fontId="0" fillId="0" borderId="1" xfId="0" applyBorder="1"/>
    <xf numFmtId="0" fontId="39" fillId="17" borderId="0" xfId="0" applyFont="1" applyFill="1" applyAlignment="1">
      <alignment horizontal="left" vertical="center" wrapText="1"/>
    </xf>
    <xf numFmtId="0" fontId="40" fillId="17" borderId="0" xfId="0" quotePrefix="1" applyFont="1" applyFill="1" applyAlignment="1">
      <alignment vertical="top" wrapText="1"/>
    </xf>
    <xf numFmtId="0" fontId="0" fillId="17" borderId="0" xfId="0" applyFill="1" applyAlignment="1" applyProtection="1">
      <alignment horizontal="center" vertical="center"/>
      <protection locked="0"/>
    </xf>
    <xf numFmtId="0" fontId="39" fillId="0" borderId="17" xfId="0" applyFont="1" applyBorder="1" applyAlignment="1">
      <alignment vertical="center" wrapText="1"/>
    </xf>
    <xf numFmtId="0" fontId="50" fillId="0" borderId="0" xfId="0" applyFont="1"/>
    <xf numFmtId="0" fontId="20" fillId="0" borderId="0" xfId="0" applyFont="1" applyAlignment="1" applyProtection="1">
      <alignment vertical="center"/>
      <protection locked="0"/>
    </xf>
    <xf numFmtId="0" fontId="39" fillId="0" borderId="24" xfId="0" applyFont="1" applyBorder="1" applyAlignment="1">
      <alignment horizontal="left" vertical="center" wrapText="1"/>
    </xf>
    <xf numFmtId="1" fontId="7" fillId="17" borderId="0" xfId="0" applyNumberFormat="1" applyFont="1" applyFill="1" applyAlignment="1">
      <alignment horizontal="center"/>
    </xf>
    <xf numFmtId="0" fontId="7" fillId="17" borderId="0" xfId="0" applyFont="1" applyFill="1"/>
    <xf numFmtId="0" fontId="18" fillId="0" borderId="0" xfId="0" applyFont="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12" fillId="18" borderId="13" xfId="0" applyFont="1" applyFill="1" applyBorder="1" applyAlignment="1">
      <alignment vertical="center"/>
    </xf>
    <xf numFmtId="0" fontId="0" fillId="18" borderId="14" xfId="0" applyFill="1" applyBorder="1"/>
    <xf numFmtId="0" fontId="0" fillId="18" borderId="15" xfId="0" applyFill="1" applyBorder="1"/>
    <xf numFmtId="0" fontId="51" fillId="0" borderId="0" xfId="0" applyFont="1" applyAlignment="1">
      <alignment horizontal="left" vertical="top"/>
    </xf>
    <xf numFmtId="1" fontId="51" fillId="0" borderId="0" xfId="0" applyNumberFormat="1" applyFont="1" applyAlignment="1">
      <alignment horizontal="left" vertical="top"/>
    </xf>
    <xf numFmtId="0" fontId="0" fillId="0" borderId="16" xfId="0" applyBorder="1"/>
    <xf numFmtId="0" fontId="53" fillId="13" borderId="16" xfId="0" applyFont="1" applyFill="1" applyBorder="1" applyAlignment="1">
      <alignment vertical="center"/>
    </xf>
    <xf numFmtId="0" fontId="53" fillId="13" borderId="1" xfId="0" applyFont="1" applyFill="1" applyBorder="1" applyAlignment="1">
      <alignment wrapText="1"/>
    </xf>
    <xf numFmtId="0" fontId="49" fillId="13" borderId="16" xfId="0" applyFont="1" applyFill="1" applyBorder="1" applyAlignment="1">
      <alignment vertical="center"/>
    </xf>
    <xf numFmtId="0" fontId="49" fillId="13" borderId="1" xfId="0" applyFont="1" applyFill="1" applyBorder="1" applyAlignment="1">
      <alignment wrapText="1"/>
    </xf>
    <xf numFmtId="0" fontId="49" fillId="13" borderId="16" xfId="0" applyFont="1" applyFill="1" applyBorder="1" applyAlignment="1">
      <alignment wrapText="1"/>
    </xf>
    <xf numFmtId="0" fontId="41" fillId="0" borderId="0" xfId="0" applyFont="1" applyAlignment="1">
      <alignment horizontal="right"/>
    </xf>
    <xf numFmtId="0" fontId="41" fillId="17" borderId="0" xfId="0" applyFont="1" applyFill="1" applyAlignment="1">
      <alignment horizontal="right"/>
    </xf>
    <xf numFmtId="0" fontId="52" fillId="0" borderId="0" xfId="0" applyFont="1" applyAlignment="1">
      <alignment horizontal="right" vertical="center"/>
    </xf>
    <xf numFmtId="0" fontId="41" fillId="0" borderId="0" xfId="0" applyFont="1" applyAlignment="1">
      <alignment horizontal="center"/>
    </xf>
    <xf numFmtId="0" fontId="41" fillId="17" borderId="0" xfId="0" applyFont="1" applyFill="1" applyAlignment="1">
      <alignment horizontal="center"/>
    </xf>
    <xf numFmtId="1" fontId="51" fillId="0" borderId="0" xfId="0" applyNumberFormat="1" applyFont="1"/>
    <xf numFmtId="1" fontId="51" fillId="17" borderId="0" xfId="0" applyNumberFormat="1" applyFont="1" applyFill="1" applyAlignment="1">
      <alignment horizontal="right"/>
    </xf>
    <xf numFmtId="1" fontId="41" fillId="0" borderId="0" xfId="0" applyNumberFormat="1" applyFont="1"/>
    <xf numFmtId="1" fontId="41" fillId="17" borderId="0" xfId="0" applyNumberFormat="1" applyFont="1" applyFill="1" applyAlignment="1">
      <alignment horizontal="right"/>
    </xf>
    <xf numFmtId="0" fontId="53" fillId="13" borderId="20" xfId="0" applyFont="1" applyFill="1" applyBorder="1" applyAlignment="1">
      <alignment vertical="center"/>
    </xf>
    <xf numFmtId="0" fontId="40" fillId="0" borderId="10" xfId="0" quotePrefix="1" applyFont="1" applyBorder="1" applyAlignment="1">
      <alignment horizontal="left" vertical="top" wrapText="1"/>
    </xf>
    <xf numFmtId="0" fontId="53" fillId="13" borderId="20" xfId="0" applyFont="1" applyFill="1" applyBorder="1" applyAlignment="1">
      <alignment wrapText="1"/>
    </xf>
    <xf numFmtId="0" fontId="13" fillId="18" borderId="21" xfId="0" applyFont="1" applyFill="1" applyBorder="1" applyAlignment="1">
      <alignment vertical="center"/>
    </xf>
    <xf numFmtId="0" fontId="14" fillId="18" borderId="22" xfId="0" applyFont="1" applyFill="1" applyBorder="1"/>
    <xf numFmtId="0" fontId="41" fillId="17" borderId="21" xfId="0" applyFont="1" applyFill="1" applyBorder="1" applyAlignment="1">
      <alignment horizontal="center" vertical="center"/>
    </xf>
    <xf numFmtId="0" fontId="41" fillId="17" borderId="22" xfId="0" applyFont="1" applyFill="1" applyBorder="1" applyAlignment="1">
      <alignment horizontal="center" vertical="center"/>
    </xf>
    <xf numFmtId="0" fontId="41" fillId="17" borderId="23" xfId="0" applyFont="1" applyFill="1" applyBorder="1" applyAlignment="1">
      <alignment horizontal="center" vertical="center"/>
    </xf>
    <xf numFmtId="0" fontId="49" fillId="13" borderId="18" xfId="0" applyFont="1" applyFill="1" applyBorder="1" applyAlignment="1">
      <alignment vertical="top" wrapText="1"/>
    </xf>
    <xf numFmtId="0" fontId="46" fillId="12" borderId="22" xfId="0" applyFont="1" applyFill="1" applyBorder="1" applyAlignment="1">
      <alignment vertical="top" wrapText="1"/>
    </xf>
    <xf numFmtId="0" fontId="46" fillId="12" borderId="23" xfId="0" applyFont="1" applyFill="1" applyBorder="1" applyAlignment="1">
      <alignment wrapText="1"/>
    </xf>
    <xf numFmtId="0" fontId="0" fillId="12" borderId="21" xfId="0" applyFill="1" applyBorder="1" applyAlignment="1">
      <alignment horizontal="center"/>
    </xf>
    <xf numFmtId="0" fontId="0" fillId="12" borderId="22" xfId="0" applyFill="1" applyBorder="1"/>
    <xf numFmtId="0" fontId="46" fillId="12" borderId="22" xfId="0" applyFont="1" applyFill="1" applyBorder="1" applyAlignment="1">
      <alignment wrapText="1"/>
    </xf>
    <xf numFmtId="0" fontId="46" fillId="12" borderId="22" xfId="0" applyFont="1" applyFill="1" applyBorder="1"/>
    <xf numFmtId="0" fontId="12" fillId="12" borderId="21" xfId="0" applyFont="1" applyFill="1" applyBorder="1" applyAlignment="1">
      <alignment vertical="center"/>
    </xf>
    <xf numFmtId="0" fontId="54" fillId="0" borderId="21" xfId="0" applyFont="1" applyBorder="1" applyAlignment="1">
      <alignment vertical="center"/>
    </xf>
    <xf numFmtId="0" fontId="54" fillId="0" borderId="23" xfId="0" applyFont="1" applyBorder="1" applyAlignment="1">
      <alignment horizontal="left"/>
    </xf>
    <xf numFmtId="0" fontId="0" fillId="12" borderId="0" xfId="0" applyFill="1"/>
    <xf numFmtId="0" fontId="0" fillId="12" borderId="0" xfId="0" applyFill="1" applyAlignment="1">
      <alignment vertical="center"/>
    </xf>
    <xf numFmtId="0" fontId="6" fillId="12" borderId="0" xfId="0" applyFont="1" applyFill="1"/>
    <xf numFmtId="0" fontId="0" fillId="12" borderId="0" xfId="0" applyFill="1" applyAlignment="1">
      <alignment horizontal="center" vertical="center"/>
    </xf>
    <xf numFmtId="0" fontId="0" fillId="12" borderId="14" xfId="0" applyFill="1" applyBorder="1"/>
    <xf numFmtId="0" fontId="41" fillId="12" borderId="22" xfId="0" applyFont="1" applyFill="1" applyBorder="1" applyAlignment="1">
      <alignment horizontal="center" vertical="center"/>
    </xf>
    <xf numFmtId="0" fontId="0" fillId="12" borderId="1" xfId="0" applyFill="1" applyBorder="1" applyAlignment="1">
      <alignment horizontal="center" vertical="center"/>
    </xf>
    <xf numFmtId="0" fontId="0" fillId="12" borderId="16" xfId="0" applyFill="1" applyBorder="1" applyAlignment="1">
      <alignment horizontal="center" vertical="center"/>
    </xf>
    <xf numFmtId="0" fontId="56" fillId="0" borderId="1" xfId="0" applyFont="1" applyBorder="1" applyAlignment="1">
      <alignment horizontal="center" vertical="center"/>
    </xf>
    <xf numFmtId="0" fontId="27" fillId="0" borderId="7" xfId="0" applyFont="1" applyBorder="1" applyAlignment="1">
      <alignment horizontal="center"/>
    </xf>
    <xf numFmtId="1" fontId="6" fillId="0" borderId="7" xfId="0" applyNumberFormat="1" applyFont="1" applyBorder="1" applyAlignment="1">
      <alignment horizontal="center" vertical="center"/>
    </xf>
    <xf numFmtId="1" fontId="48" fillId="17" borderId="1" xfId="0" applyNumberFormat="1" applyFont="1" applyFill="1" applyBorder="1" applyAlignment="1">
      <alignment horizontal="center" vertical="center"/>
    </xf>
    <xf numFmtId="0" fontId="20" fillId="17" borderId="0" xfId="0" applyFont="1" applyFill="1" applyAlignment="1" applyProtection="1">
      <alignment vertical="center"/>
      <protection locked="0"/>
    </xf>
    <xf numFmtId="0" fontId="0" fillId="17" borderId="6" xfId="0" applyFill="1" applyBorder="1" applyAlignment="1" applyProtection="1">
      <alignment vertical="center"/>
      <protection locked="0"/>
    </xf>
    <xf numFmtId="0" fontId="0" fillId="17" borderId="0" xfId="0" applyFill="1" applyAlignment="1">
      <alignment vertical="center"/>
    </xf>
    <xf numFmtId="0" fontId="18" fillId="17" borderId="0" xfId="0" applyFont="1" applyFill="1" applyAlignment="1">
      <alignment vertical="center"/>
    </xf>
    <xf numFmtId="0" fontId="41" fillId="0" borderId="24" xfId="0" applyFont="1" applyBorder="1" applyAlignment="1">
      <alignment horizontal="left" vertical="center" wrapText="1"/>
    </xf>
    <xf numFmtId="0" fontId="39" fillId="17" borderId="24" xfId="0" applyFont="1" applyFill="1" applyBorder="1" applyAlignment="1">
      <alignment horizontal="left" vertical="center" wrapText="1"/>
    </xf>
    <xf numFmtId="0" fontId="55" fillId="17" borderId="20" xfId="0" applyFont="1" applyFill="1" applyBorder="1" applyAlignment="1">
      <alignment horizontal="center" vertical="top"/>
    </xf>
    <xf numFmtId="0" fontId="55" fillId="12" borderId="0" xfId="0" applyFont="1" applyFill="1"/>
    <xf numFmtId="0" fontId="55" fillId="18" borderId="20" xfId="0" applyFont="1" applyFill="1" applyBorder="1" applyAlignment="1">
      <alignment horizontal="center" vertical="top"/>
    </xf>
    <xf numFmtId="0" fontId="55" fillId="17" borderId="23" xfId="0" applyFont="1" applyFill="1" applyBorder="1" applyAlignment="1">
      <alignment horizontal="center" vertical="top" wrapText="1"/>
    </xf>
    <xf numFmtId="0" fontId="44" fillId="17" borderId="0" xfId="0" applyFont="1" applyFill="1"/>
    <xf numFmtId="0" fontId="58" fillId="0" borderId="0" xfId="0" applyFont="1"/>
    <xf numFmtId="1" fontId="48" fillId="0" borderId="0" xfId="0" applyNumberFormat="1" applyFont="1"/>
    <xf numFmtId="1" fontId="48" fillId="0" borderId="0" xfId="0" quotePrefix="1" applyNumberFormat="1" applyFont="1"/>
    <xf numFmtId="1" fontId="51" fillId="0" borderId="0" xfId="0" quotePrefix="1" applyNumberFormat="1" applyFont="1"/>
    <xf numFmtId="0" fontId="39" fillId="8" borderId="18" xfId="0" applyFont="1" applyFill="1" applyBorder="1" applyAlignment="1">
      <alignment vertical="center" wrapText="1"/>
    </xf>
    <xf numFmtId="0" fontId="39" fillId="17" borderId="20" xfId="0" applyFont="1" applyFill="1" applyBorder="1" applyAlignment="1">
      <alignment vertical="center" wrapText="1"/>
    </xf>
    <xf numFmtId="0" fontId="41" fillId="0" borderId="20" xfId="0" applyFont="1" applyBorder="1" applyAlignment="1">
      <alignment horizontal="left" vertical="center" wrapText="1"/>
    </xf>
    <xf numFmtId="0" fontId="61" fillId="0" borderId="0" xfId="0" applyFont="1" applyAlignment="1">
      <alignment vertical="center"/>
    </xf>
    <xf numFmtId="0" fontId="59" fillId="17" borderId="0" xfId="0" applyFont="1" applyFill="1" applyAlignment="1">
      <alignment vertical="center" wrapText="1"/>
    </xf>
    <xf numFmtId="0" fontId="60" fillId="17" borderId="0" xfId="0" applyFont="1" applyFill="1" applyAlignment="1">
      <alignment horizontal="center" vertical="center" wrapText="1"/>
    </xf>
    <xf numFmtId="0" fontId="0" fillId="0" borderId="0" xfId="0" applyAlignment="1">
      <alignment horizontal="left" vertical="center" wrapText="1"/>
    </xf>
    <xf numFmtId="0" fontId="62" fillId="17" borderId="0" xfId="0" applyFont="1" applyFill="1" applyAlignment="1">
      <alignment vertical="center" wrapText="1"/>
    </xf>
    <xf numFmtId="0" fontId="62" fillId="20" borderId="24" xfId="0" applyFont="1" applyFill="1" applyBorder="1" applyAlignment="1">
      <alignment vertical="center" wrapText="1"/>
    </xf>
    <xf numFmtId="0" fontId="59" fillId="20" borderId="26" xfId="0" applyFont="1" applyFill="1" applyBorder="1" applyAlignment="1">
      <alignment vertical="center" wrapText="1"/>
    </xf>
    <xf numFmtId="0" fontId="57" fillId="0" borderId="1" xfId="0" applyFont="1" applyBorder="1" applyAlignment="1">
      <alignment horizontal="center" wrapText="1"/>
    </xf>
    <xf numFmtId="0" fontId="5" fillId="0" borderId="0" xfId="0" applyFont="1" applyAlignment="1">
      <alignment horizontal="center" vertical="center"/>
    </xf>
    <xf numFmtId="0" fontId="5" fillId="17" borderId="0" xfId="0" applyFont="1" applyFill="1" applyAlignment="1" applyProtection="1">
      <alignment horizontal="left"/>
      <protection locked="0"/>
    </xf>
    <xf numFmtId="0" fontId="51" fillId="17" borderId="0" xfId="0" applyFont="1" applyFill="1" applyAlignment="1" applyProtection="1">
      <alignment horizontal="center" vertical="top" wrapText="1"/>
      <protection locked="0"/>
    </xf>
    <xf numFmtId="0" fontId="19" fillId="0" borderId="0" xfId="0" applyFont="1" applyAlignment="1">
      <alignment horizontal="right"/>
    </xf>
    <xf numFmtId="0" fontId="5" fillId="18" borderId="1" xfId="0" applyFont="1" applyFill="1" applyBorder="1" applyAlignment="1" applyProtection="1">
      <alignment horizontal="left"/>
      <protection locked="0"/>
    </xf>
    <xf numFmtId="0" fontId="38" fillId="0" borderId="0" xfId="0" applyFont="1" applyAlignment="1">
      <alignment horizontal="center"/>
    </xf>
    <xf numFmtId="0" fontId="0" fillId="18" borderId="5" xfId="0" applyFill="1" applyBorder="1" applyAlignment="1" applyProtection="1">
      <alignment horizontal="left"/>
      <protection locked="0"/>
    </xf>
    <xf numFmtId="0" fontId="0" fillId="18" borderId="6" xfId="0" applyFill="1" applyBorder="1" applyAlignment="1" applyProtection="1">
      <alignment horizontal="left"/>
      <protection locked="0"/>
    </xf>
    <xf numFmtId="0" fontId="0" fillId="18" borderId="7" xfId="0" applyFill="1" applyBorder="1" applyAlignment="1" applyProtection="1">
      <alignment horizontal="left"/>
      <protection locked="0"/>
    </xf>
    <xf numFmtId="0" fontId="19" fillId="0" borderId="0" xfId="0" applyFont="1" applyAlignment="1">
      <alignment horizontal="right" vertical="center"/>
    </xf>
    <xf numFmtId="0" fontId="19" fillId="0" borderId="0" xfId="0" applyFont="1" applyAlignment="1" applyProtection="1">
      <alignment horizontal="center" vertical="center"/>
      <protection locked="0"/>
    </xf>
    <xf numFmtId="0" fontId="32" fillId="18" borderId="5" xfId="0" applyFont="1" applyFill="1" applyBorder="1" applyAlignment="1" applyProtection="1">
      <alignment horizontal="left"/>
      <protection locked="0"/>
    </xf>
    <xf numFmtId="0" fontId="32" fillId="18" borderId="6" xfId="0" applyFont="1" applyFill="1" applyBorder="1" applyAlignment="1" applyProtection="1">
      <alignment horizontal="left"/>
      <protection locked="0"/>
    </xf>
    <xf numFmtId="0" fontId="32" fillId="18" borderId="7" xfId="0" applyFont="1" applyFill="1" applyBorder="1" applyAlignment="1" applyProtection="1">
      <alignment horizontal="left"/>
      <protection locked="0"/>
    </xf>
    <xf numFmtId="0" fontId="0" fillId="0" borderId="0" xfId="0" applyAlignment="1">
      <alignment horizontal="center" vertical="center"/>
    </xf>
    <xf numFmtId="0" fontId="5" fillId="17" borderId="0" xfId="0" applyFont="1" applyFill="1" applyAlignment="1" applyProtection="1">
      <alignment horizontal="left"/>
      <protection locked="0"/>
    </xf>
    <xf numFmtId="0" fontId="63" fillId="21" borderId="27" xfId="0" applyFont="1" applyFill="1" applyBorder="1" applyAlignment="1">
      <alignment horizontal="center" vertical="center" wrapText="1"/>
    </xf>
    <xf numFmtId="0" fontId="60" fillId="21" borderId="28" xfId="0" applyFont="1" applyFill="1" applyBorder="1" applyAlignment="1">
      <alignment horizontal="center" vertical="center" wrapText="1"/>
    </xf>
    <xf numFmtId="0" fontId="60" fillId="21" borderId="29" xfId="0" applyFont="1" applyFill="1" applyBorder="1" applyAlignment="1">
      <alignment horizontal="center" vertical="center" wrapText="1"/>
    </xf>
    <xf numFmtId="0" fontId="60" fillId="17" borderId="0" xfId="0" applyFont="1" applyFill="1" applyAlignment="1">
      <alignment horizontal="center" vertical="center" wrapText="1"/>
    </xf>
    <xf numFmtId="0" fontId="7" fillId="0" borderId="21" xfId="0" applyFont="1" applyBorder="1" applyAlignment="1">
      <alignment horizontal="center"/>
    </xf>
    <xf numFmtId="0" fontId="7" fillId="0" borderId="23" xfId="0" applyFont="1" applyBorder="1" applyAlignment="1">
      <alignment horizontal="center"/>
    </xf>
    <xf numFmtId="0" fontId="39" fillId="17" borderId="17" xfId="0" applyFont="1" applyFill="1" applyBorder="1" applyAlignment="1">
      <alignment horizontal="left" vertical="center" wrapText="1"/>
    </xf>
    <xf numFmtId="0" fontId="39" fillId="17" borderId="24" xfId="0" applyFont="1" applyFill="1" applyBorder="1" applyAlignment="1">
      <alignment horizontal="left" vertical="center" wrapText="1"/>
    </xf>
    <xf numFmtId="0" fontId="39" fillId="17" borderId="25" xfId="0" applyFont="1" applyFill="1" applyBorder="1" applyAlignment="1">
      <alignment horizontal="left" vertical="center" wrapText="1"/>
    </xf>
    <xf numFmtId="0" fontId="39" fillId="17" borderId="26" xfId="0" applyFont="1" applyFill="1" applyBorder="1" applyAlignment="1">
      <alignment horizontal="left" vertical="center" wrapText="1"/>
    </xf>
    <xf numFmtId="0" fontId="47" fillId="0" borderId="24" xfId="0" applyFont="1" applyBorder="1" applyAlignment="1">
      <alignment horizontal="left" vertical="center" wrapText="1"/>
    </xf>
    <xf numFmtId="0" fontId="47" fillId="0" borderId="25" xfId="0" applyFont="1" applyBorder="1" applyAlignment="1">
      <alignment horizontal="left" vertical="center" wrapText="1"/>
    </xf>
    <xf numFmtId="0" fontId="47" fillId="0" borderId="26" xfId="0" applyFont="1" applyBorder="1" applyAlignment="1">
      <alignment horizontal="left"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51" fillId="13" borderId="21" xfId="0" applyFont="1" applyFill="1" applyBorder="1" applyAlignment="1" applyProtection="1">
      <alignment horizontal="left" vertical="top"/>
      <protection locked="0"/>
    </xf>
    <xf numFmtId="0" fontId="51" fillId="13" borderId="22" xfId="0" applyFont="1" applyFill="1" applyBorder="1" applyAlignment="1" applyProtection="1">
      <alignment horizontal="left" vertical="top"/>
      <protection locked="0"/>
    </xf>
    <xf numFmtId="0" fontId="51" fillId="13" borderId="23" xfId="0" applyFont="1" applyFill="1" applyBorder="1" applyAlignment="1" applyProtection="1">
      <alignment horizontal="left" vertical="top"/>
      <protection locked="0"/>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40" fillId="13" borderId="21" xfId="0" applyFont="1" applyFill="1" applyBorder="1" applyAlignment="1" applyProtection="1">
      <alignment horizontal="left" vertical="top" wrapText="1"/>
      <protection locked="0"/>
    </xf>
    <xf numFmtId="0" fontId="40" fillId="13" borderId="22" xfId="0" applyFont="1" applyFill="1" applyBorder="1" applyAlignment="1" applyProtection="1">
      <alignment horizontal="left" vertical="top" wrapText="1"/>
      <protection locked="0"/>
    </xf>
    <xf numFmtId="0" fontId="40" fillId="13" borderId="23" xfId="0" applyFont="1" applyFill="1" applyBorder="1" applyAlignment="1" applyProtection="1">
      <alignment horizontal="left" vertical="top" wrapText="1"/>
      <protection locked="0"/>
    </xf>
    <xf numFmtId="0" fontId="41" fillId="17" borderId="24" xfId="0" applyFont="1" applyFill="1" applyBorder="1" applyAlignment="1">
      <alignment horizontal="left" vertical="center" wrapText="1"/>
    </xf>
    <xf numFmtId="0" fontId="41" fillId="17" borderId="25" xfId="0" applyFont="1" applyFill="1" applyBorder="1" applyAlignment="1">
      <alignment horizontal="left" vertical="center" wrapText="1"/>
    </xf>
    <xf numFmtId="0" fontId="41" fillId="17" borderId="26" xfId="0" applyFont="1" applyFill="1"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17" borderId="21" xfId="0" applyFont="1" applyFill="1" applyBorder="1" applyAlignment="1">
      <alignment horizontal="center"/>
    </xf>
    <xf numFmtId="0" fontId="7" fillId="17" borderId="23" xfId="0" applyFont="1" applyFill="1" applyBorder="1" applyAlignment="1">
      <alignment horizontal="center"/>
    </xf>
    <xf numFmtId="0" fontId="34" fillId="0" borderId="0" xfId="0" applyFont="1" applyAlignment="1">
      <alignment horizontal="center"/>
    </xf>
    <xf numFmtId="0" fontId="16" fillId="17" borderId="8" xfId="0" applyFont="1" applyFill="1" applyBorder="1" applyAlignment="1">
      <alignment horizontal="center" vertical="center"/>
    </xf>
    <xf numFmtId="0" fontId="16" fillId="17" borderId="9" xfId="0" applyFont="1" applyFill="1" applyBorder="1" applyAlignment="1">
      <alignment horizontal="center" vertical="center"/>
    </xf>
    <xf numFmtId="0" fontId="16" fillId="17" borderId="10" xfId="0" applyFont="1" applyFill="1" applyBorder="1" applyAlignment="1">
      <alignment horizontal="center" vertical="center"/>
    </xf>
    <xf numFmtId="0" fontId="35" fillId="19" borderId="8" xfId="0" applyFont="1" applyFill="1" applyBorder="1" applyAlignment="1">
      <alignment horizontal="center" vertical="center"/>
    </xf>
    <xf numFmtId="0" fontId="35" fillId="19" borderId="9" xfId="0" applyFont="1" applyFill="1" applyBorder="1" applyAlignment="1">
      <alignment horizontal="center" vertical="center"/>
    </xf>
    <xf numFmtId="0" fontId="35" fillId="19" borderId="10" xfId="0" applyFont="1" applyFill="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19" borderId="21" xfId="0" applyFont="1" applyFill="1" applyBorder="1" applyAlignment="1">
      <alignment horizontal="center" vertical="center"/>
    </xf>
    <xf numFmtId="0" fontId="34" fillId="19" borderId="22" xfId="0" applyFont="1" applyFill="1" applyBorder="1" applyAlignment="1">
      <alignment horizontal="center" vertical="center"/>
    </xf>
    <xf numFmtId="0" fontId="34" fillId="19" borderId="23"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51" fillId="13" borderId="21" xfId="0" applyFont="1" applyFill="1" applyBorder="1" applyAlignment="1" applyProtection="1">
      <alignment horizontal="left" vertical="top" wrapText="1"/>
      <protection locked="0"/>
    </xf>
    <xf numFmtId="0" fontId="51" fillId="13" borderId="22" xfId="0" applyFont="1" applyFill="1" applyBorder="1" applyAlignment="1" applyProtection="1">
      <alignment horizontal="left" vertical="top" wrapText="1"/>
      <protection locked="0"/>
    </xf>
    <xf numFmtId="0" fontId="51" fillId="13" borderId="23" xfId="0" applyFont="1" applyFill="1" applyBorder="1" applyAlignment="1" applyProtection="1">
      <alignment horizontal="left" vertical="top" wrapText="1"/>
      <protection locked="0"/>
    </xf>
    <xf numFmtId="0" fontId="39" fillId="0" borderId="26" xfId="0" applyFont="1" applyBorder="1" applyAlignment="1">
      <alignment horizontal="left" vertical="center" wrapText="1"/>
    </xf>
    <xf numFmtId="0" fontId="39" fillId="17" borderId="24" xfId="0" applyFont="1" applyFill="1" applyBorder="1" applyAlignment="1">
      <alignment vertical="center" wrapText="1"/>
    </xf>
    <xf numFmtId="0" fontId="39" fillId="17" borderId="26" xfId="0" applyFont="1" applyFill="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3" fillId="0" borderId="1" xfId="0" applyFont="1" applyBorder="1" applyAlignment="1" applyProtection="1">
      <alignment horizontal="left" vertical="top" wrapText="1"/>
      <protection locked="0"/>
    </xf>
    <xf numFmtId="0" fontId="7" fillId="4" borderId="5" xfId="0" applyFont="1" applyFill="1" applyBorder="1" applyAlignment="1">
      <alignment horizontal="center"/>
    </xf>
    <xf numFmtId="0" fontId="7" fillId="4" borderId="6" xfId="0" applyFont="1" applyFill="1" applyBorder="1" applyAlignment="1">
      <alignment horizontal="center"/>
    </xf>
    <xf numFmtId="0" fontId="7" fillId="4" borderId="7"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7" fillId="0" borderId="3" xfId="0" applyFont="1" applyBorder="1" applyAlignment="1">
      <alignment horizontal="left"/>
    </xf>
    <xf numFmtId="0" fontId="17" fillId="0" borderId="4" xfId="0" applyFont="1" applyBorder="1" applyAlignment="1">
      <alignment horizontal="left"/>
    </xf>
    <xf numFmtId="0" fontId="5" fillId="0" borderId="0" xfId="0" applyFont="1" applyAlignment="1">
      <alignment horizontal="right"/>
    </xf>
    <xf numFmtId="1" fontId="7" fillId="4" borderId="0" xfId="0" applyNumberFormat="1" applyFont="1" applyFill="1" applyAlignment="1">
      <alignment horizontal="center"/>
    </xf>
    <xf numFmtId="1" fontId="7" fillId="5" borderId="0" xfId="0" applyNumberFormat="1" applyFont="1" applyFill="1" applyAlignment="1">
      <alignment horizontal="center"/>
    </xf>
    <xf numFmtId="0" fontId="5" fillId="0" borderId="0" xfId="0" applyFont="1" applyAlignment="1">
      <alignment horizontal="left"/>
    </xf>
    <xf numFmtId="1" fontId="0" fillId="0" borderId="0" xfId="0" applyNumberFormat="1" applyAlignment="1">
      <alignment horizontal="center"/>
    </xf>
    <xf numFmtId="0" fontId="0" fillId="0" borderId="0" xfId="0" applyAlignment="1">
      <alignment horizontal="center"/>
    </xf>
    <xf numFmtId="0" fontId="15" fillId="0" borderId="1" xfId="0" applyFont="1" applyBorder="1" applyAlignment="1">
      <alignment horizontal="left" vertical="center" wrapText="1"/>
    </xf>
    <xf numFmtId="0" fontId="16" fillId="14" borderId="0" xfId="0" applyFont="1" applyFill="1" applyAlignment="1">
      <alignment horizontal="center" vertical="center"/>
    </xf>
    <xf numFmtId="0" fontId="35" fillId="5" borderId="0" xfId="0" applyFont="1" applyFill="1" applyAlignment="1">
      <alignment horizontal="center" vertical="center"/>
    </xf>
    <xf numFmtId="0" fontId="30" fillId="0" borderId="1" xfId="0" applyFont="1" applyBorder="1" applyAlignment="1">
      <alignment horizontal="left" vertical="center" wrapText="1"/>
    </xf>
    <xf numFmtId="0" fontId="15" fillId="0" borderId="1" xfId="0" applyFont="1" applyBorder="1" applyAlignment="1">
      <alignment vertical="center" wrapText="1"/>
    </xf>
    <xf numFmtId="0" fontId="20" fillId="0" borderId="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0" fillId="0" borderId="0" xfId="0" applyAlignment="1">
      <alignment horizontal="right"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0" fontId="18" fillId="0" borderId="0" xfId="0" applyFont="1" applyAlignment="1">
      <alignment horizontal="center" vertical="center"/>
    </xf>
    <xf numFmtId="0" fontId="0" fillId="0" borderId="1" xfId="0" applyBorder="1" applyAlignment="1" applyProtection="1">
      <alignment horizontal="left" vertical="top" wrapText="1"/>
      <protection locked="0"/>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0" fillId="0" borderId="0" xfId="0" applyAlignment="1">
      <alignment horizontal="right"/>
    </xf>
    <xf numFmtId="0" fontId="44" fillId="0" borderId="0" xfId="0" applyFont="1" applyAlignment="1">
      <alignment horizontal="center"/>
    </xf>
    <xf numFmtId="0" fontId="51" fillId="13" borderId="21" xfId="0" applyFont="1" applyFill="1" applyBorder="1" applyAlignment="1" applyProtection="1">
      <alignment horizontal="center" vertical="top" wrapText="1"/>
      <protection locked="0"/>
    </xf>
    <xf numFmtId="0" fontId="51" fillId="13" borderId="22" xfId="0" applyFont="1" applyFill="1" applyBorder="1" applyAlignment="1" applyProtection="1">
      <alignment horizontal="center" vertical="top" wrapText="1"/>
      <protection locked="0"/>
    </xf>
    <xf numFmtId="0" fontId="51" fillId="13" borderId="23" xfId="0" applyFont="1" applyFill="1" applyBorder="1" applyAlignment="1" applyProtection="1">
      <alignment horizontal="center" vertical="top" wrapText="1"/>
      <protection locked="0"/>
    </xf>
    <xf numFmtId="0" fontId="0" fillId="0" borderId="0" xfId="0" applyAlignment="1">
      <alignment horizontal="left" vertical="center"/>
    </xf>
  </cellXfs>
  <cellStyles count="1">
    <cellStyle name="Standaard" xfId="0" builtinId="0"/>
  </cellStyles>
  <dxfs count="52">
    <dxf>
      <font>
        <color theme="0"/>
      </font>
      <fill>
        <patternFill>
          <bgColor theme="0"/>
        </patternFill>
      </fill>
    </dxf>
    <dxf>
      <font>
        <b/>
        <i val="0"/>
        <u val="double"/>
        <color rgb="FFFF0000"/>
      </font>
    </dxf>
    <dxf>
      <font>
        <color theme="0"/>
      </font>
    </dxf>
    <dxf>
      <font>
        <b/>
        <i val="0"/>
        <u val="none"/>
        <color rgb="FF008000"/>
      </font>
    </dxf>
    <dxf>
      <font>
        <b/>
        <i val="0"/>
        <u val="none"/>
        <color rgb="FF002060"/>
      </font>
    </dxf>
    <dxf>
      <font>
        <b/>
        <i val="0"/>
        <strike val="0"/>
        <u val="none"/>
        <color theme="1" tint="4.9989318521683403E-2"/>
      </font>
    </dxf>
    <dxf>
      <font>
        <b/>
        <i val="0"/>
        <u val="none"/>
        <color rgb="FF008000"/>
      </font>
    </dxf>
    <dxf>
      <font>
        <b/>
        <i val="0"/>
        <u val="none"/>
        <color rgb="FF002060"/>
      </font>
    </dxf>
    <dxf>
      <font>
        <b/>
        <i val="0"/>
        <strike val="0"/>
        <u val="none"/>
        <color theme="1" tint="4.9989318521683403E-2"/>
      </font>
    </dxf>
    <dxf>
      <font>
        <b/>
        <i val="0"/>
        <u val="double"/>
        <color rgb="FFFF0000"/>
      </font>
    </dxf>
    <dxf>
      <font>
        <color theme="0"/>
      </font>
      <fill>
        <patternFill>
          <bgColor theme="0"/>
        </patternFill>
      </fill>
    </dxf>
    <dxf>
      <font>
        <color theme="0"/>
      </font>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6" tint="0.79998168889431442"/>
      </font>
    </dxf>
    <dxf>
      <font>
        <color theme="0"/>
      </font>
    </dxf>
    <dxf>
      <font>
        <condense val="0"/>
        <extend val="0"/>
        <color rgb="FF9C0006"/>
      </font>
      <fill>
        <patternFill>
          <bgColor rgb="FFFFC7CE"/>
        </patternFill>
      </fill>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0"/>
      </font>
    </dxf>
    <dxf>
      <font>
        <color theme="0"/>
      </font>
    </dxf>
    <dxf>
      <font>
        <color theme="0"/>
      </font>
    </dxf>
    <dxf>
      <font>
        <color theme="0" tint="-4.9989318521683403E-2"/>
      </font>
    </dxf>
    <dxf>
      <font>
        <color theme="0"/>
      </font>
    </dxf>
    <dxf>
      <font>
        <color theme="0"/>
      </font>
    </dxf>
    <dxf>
      <font>
        <color theme="0"/>
      </font>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6" tint="0.79998168889431442"/>
      </font>
    </dxf>
    <dxf>
      <font>
        <color theme="0"/>
      </font>
    </dxf>
    <dxf>
      <font>
        <condense val="0"/>
        <extend val="0"/>
        <color rgb="FF9C0006"/>
      </font>
      <fill>
        <patternFill>
          <bgColor rgb="FFFFC7CE"/>
        </patternFill>
      </fill>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hyperlink" Target="#FP!A1"/></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hyperlink" Target="#FP!A1"/></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FP!A1"/></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FP!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hyperlink" Target="#FP!A1"/></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8</xdr:col>
      <xdr:colOff>209550</xdr:colOff>
      <xdr:row>2</xdr:row>
      <xdr:rowOff>8404</xdr:rowOff>
    </xdr:to>
    <xdr:pic>
      <xdr:nvPicPr>
        <xdr:cNvPr id="2" name="Afbeelding 28" descr="STAGE 4.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269" t="37688" r="18724" b="19124"/>
        <a:stretch>
          <a:fillRect/>
        </a:stretch>
      </xdr:blipFill>
      <xdr:spPr bwMode="auto">
        <a:xfrm>
          <a:off x="3657600" y="0"/>
          <a:ext cx="1428750" cy="532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220179</xdr:colOff>
      <xdr:row>21</xdr:row>
      <xdr:rowOff>1</xdr:rowOff>
    </xdr:from>
    <xdr:to>
      <xdr:col>11</xdr:col>
      <xdr:colOff>3175</xdr:colOff>
      <xdr:row>23</xdr:row>
      <xdr:rowOff>50801</xdr:rowOff>
    </xdr:to>
    <xdr:pic>
      <xdr:nvPicPr>
        <xdr:cNvPr id="5" name="Picture 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6579" y="4521201"/>
          <a:ext cx="1002196" cy="419100"/>
        </a:xfrm>
        <a:prstGeom prst="rect">
          <a:avLst/>
        </a:prstGeom>
        <a:noFill/>
        <a:ln w="9525">
          <a:noFill/>
          <a:round/>
          <a:headEnd/>
          <a:tailEnd/>
        </a:ln>
      </xdr:spPr>
    </xdr:pic>
    <xdr:clientData/>
  </xdr:twoCellAnchor>
  <xdr:twoCellAnchor>
    <xdr:from>
      <xdr:col>11</xdr:col>
      <xdr:colOff>320675</xdr:colOff>
      <xdr:row>20</xdr:row>
      <xdr:rowOff>161925</xdr:rowOff>
    </xdr:from>
    <xdr:to>
      <xdr:col>13</xdr:col>
      <xdr:colOff>120650</xdr:colOff>
      <xdr:row>23</xdr:row>
      <xdr:rowOff>122561</xdr:rowOff>
    </xdr:to>
    <xdr:pic>
      <xdr:nvPicPr>
        <xdr:cNvPr id="7" name="Picture 1">
          <a:extLst>
            <a:ext uri="{FF2B5EF4-FFF2-40B4-BE49-F238E27FC236}">
              <a16:creationId xmlns:a16="http://schemas.microsoft.com/office/drawing/2014/main" id="{00000000-0008-0000-0000-000007000000}"/>
            </a:ext>
          </a:extLst>
        </xdr:cNvPr>
        <xdr:cNvPicPr preferRelativeResize="0">
          <a:picLocks noChangeAspect="1" noChangeArrowheads="1"/>
        </xdr:cNvPicPr>
      </xdr:nvPicPr>
      <xdr:blipFill>
        <a:blip xmlns:r="http://schemas.openxmlformats.org/officeDocument/2006/relationships" r:embed="rId3" cstate="print"/>
        <a:srcRect/>
        <a:stretch>
          <a:fillRect/>
        </a:stretch>
      </xdr:blipFill>
      <xdr:spPr bwMode="auto">
        <a:xfrm>
          <a:off x="7026275" y="4498975"/>
          <a:ext cx="1019175" cy="513086"/>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2895600</xdr:colOff>
      <xdr:row>4</xdr:row>
      <xdr:rowOff>82550</xdr:rowOff>
    </xdr:from>
    <xdr:to>
      <xdr:col>1</xdr:col>
      <xdr:colOff>6121400</xdr:colOff>
      <xdr:row>7</xdr:row>
      <xdr:rowOff>88900</xdr:rowOff>
    </xdr:to>
    <xdr:sp macro="" textlink="">
      <xdr:nvSpPr>
        <xdr:cNvPr id="7169" name="Pijl: rechts 1">
          <a:extLst>
            <a:ext uri="{FF2B5EF4-FFF2-40B4-BE49-F238E27FC236}">
              <a16:creationId xmlns:a16="http://schemas.microsoft.com/office/drawing/2014/main" id="{A3275F4D-9A25-9A1A-A429-E5C966BE011E}"/>
            </a:ext>
          </a:extLst>
        </xdr:cNvPr>
        <xdr:cNvSpPr>
          <a:spLocks noChangeArrowheads="1"/>
        </xdr:cNvSpPr>
      </xdr:nvSpPr>
      <xdr:spPr bwMode="auto">
        <a:xfrm>
          <a:off x="3225800" y="2127250"/>
          <a:ext cx="3225800" cy="571500"/>
        </a:xfrm>
        <a:prstGeom prst="rightArrow">
          <a:avLst>
            <a:gd name="adj1" fmla="val 50000"/>
            <a:gd name="adj2" fmla="val 50112"/>
          </a:avLst>
        </a:prstGeom>
        <a:solidFill>
          <a:srgbClr val="DAE3F3"/>
        </a:solidFill>
        <a:ln w="12700">
          <a:solidFill>
            <a:srgbClr val="172C51"/>
          </a:solidFill>
          <a:miter lim="800000"/>
          <a:headEnd/>
          <a:tailEnd/>
        </a:ln>
      </xdr:spPr>
      <xdr:txBody>
        <a:bodyPr vertOverflow="clip" wrap="square" lIns="91440" tIns="45720" rIns="91440" bIns="45720" anchor="t" upright="1"/>
        <a:lstStyle/>
        <a:p>
          <a:pPr algn="l" rtl="0">
            <a:defRPr sz="1000"/>
          </a:pPr>
          <a:r>
            <a:rPr lang="nl-BE" sz="1200" b="1" i="0" u="none" strike="noStrike" baseline="0">
              <a:solidFill>
                <a:srgbClr val="C00000"/>
              </a:solidFill>
              <a:latin typeface="Calibri"/>
              <a:cs typeface="Calibri"/>
            </a:rPr>
            <a:t>mijn groeiproces</a:t>
          </a:r>
        </a:p>
      </xdr:txBody>
    </xdr:sp>
    <xdr:clientData/>
  </xdr:twoCellAnchor>
  <xdr:twoCellAnchor editAs="oneCell">
    <xdr:from>
      <xdr:col>1</xdr:col>
      <xdr:colOff>4978948</xdr:colOff>
      <xdr:row>21</xdr:row>
      <xdr:rowOff>165101</xdr:rowOff>
    </xdr:from>
    <xdr:to>
      <xdr:col>1</xdr:col>
      <xdr:colOff>5968999</xdr:colOff>
      <xdr:row>23</xdr:row>
      <xdr:rowOff>165100</xdr:rowOff>
    </xdr:to>
    <xdr:pic>
      <xdr:nvPicPr>
        <xdr:cNvPr id="3" name="Afbeelding 2">
          <a:extLst>
            <a:ext uri="{FF2B5EF4-FFF2-40B4-BE49-F238E27FC236}">
              <a16:creationId xmlns:a16="http://schemas.microsoft.com/office/drawing/2014/main" id="{CF78DFE0-CB27-EC6A-BF9B-E8335D145B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9148" y="5181601"/>
          <a:ext cx="990051" cy="368299"/>
        </a:xfrm>
        <a:prstGeom prst="rect">
          <a:avLst/>
        </a:prstGeom>
      </xdr:spPr>
    </xdr:pic>
    <xdr:clientData/>
  </xdr:twoCellAnchor>
  <xdr:twoCellAnchor editAs="oneCell">
    <xdr:from>
      <xdr:col>1</xdr:col>
      <xdr:colOff>6673850</xdr:colOff>
      <xdr:row>21</xdr:row>
      <xdr:rowOff>82551</xdr:rowOff>
    </xdr:from>
    <xdr:to>
      <xdr:col>1</xdr:col>
      <xdr:colOff>7861299</xdr:colOff>
      <xdr:row>24</xdr:row>
      <xdr:rowOff>25360</xdr:rowOff>
    </xdr:to>
    <xdr:pic>
      <xdr:nvPicPr>
        <xdr:cNvPr id="5" name="Afbeelding 4">
          <a:extLst>
            <a:ext uri="{FF2B5EF4-FFF2-40B4-BE49-F238E27FC236}">
              <a16:creationId xmlns:a16="http://schemas.microsoft.com/office/drawing/2014/main" id="{C559C98E-34D0-DCEB-B5ED-9EA5C12797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04050" y="5099051"/>
          <a:ext cx="1187449" cy="495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xdr:row>
      <xdr:rowOff>0</xdr:rowOff>
    </xdr:from>
    <xdr:to>
      <xdr:col>2</xdr:col>
      <xdr:colOff>0</xdr:colOff>
      <xdr:row>3</xdr:row>
      <xdr:rowOff>76200</xdr:rowOff>
    </xdr:to>
    <xdr:sp macro="" textlink="">
      <xdr:nvSpPr>
        <xdr:cNvPr id="3" name="Tekstvak 2">
          <a:extLst>
            <a:ext uri="{FF2B5EF4-FFF2-40B4-BE49-F238E27FC236}">
              <a16:creationId xmlns:a16="http://schemas.microsoft.com/office/drawing/2014/main" id="{00000000-0008-0000-0100-000003000000}"/>
            </a:ext>
          </a:extLst>
        </xdr:cNvPr>
        <xdr:cNvSpPr txBox="1"/>
      </xdr:nvSpPr>
      <xdr:spPr>
        <a:xfrm>
          <a:off x="50800" y="0"/>
          <a:ext cx="4165600" cy="34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400" b="1"/>
            <a:t>STAGE Assistentie</a:t>
          </a:r>
          <a:r>
            <a:rPr lang="nl-BE" sz="1400" b="1" baseline="0"/>
            <a:t> in Wonen, zorg en welzijn.</a:t>
          </a:r>
        </a:p>
        <a:p>
          <a:endParaRPr lang="nl-BE" sz="1600" b="1"/>
        </a:p>
      </xdr:txBody>
    </xdr:sp>
    <xdr:clientData/>
  </xdr:twoCellAnchor>
  <xdr:twoCellAnchor>
    <xdr:from>
      <xdr:col>33</xdr:col>
      <xdr:colOff>349250</xdr:colOff>
      <xdr:row>5</xdr:row>
      <xdr:rowOff>0</xdr:rowOff>
    </xdr:from>
    <xdr:to>
      <xdr:col>35</xdr:col>
      <xdr:colOff>317500</xdr:colOff>
      <xdr:row>7</xdr:row>
      <xdr:rowOff>12700</xdr:rowOff>
    </xdr:to>
    <xdr:sp macro="" textlink="">
      <xdr:nvSpPr>
        <xdr:cNvPr id="6" name="Afgeronde rechthoek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10160000" y="730250"/>
          <a:ext cx="1130300" cy="2794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Frontpage</a:t>
          </a:r>
        </a:p>
        <a:p>
          <a:pPr algn="ctr"/>
          <a:endParaRPr lang="nl-BE" sz="1400" b="1"/>
        </a:p>
      </xdr:txBody>
    </xdr:sp>
    <xdr:clientData fPrintsWithSheet="0"/>
  </xdr:twoCellAnchor>
  <xdr:twoCellAnchor>
    <xdr:from>
      <xdr:col>33</xdr:col>
      <xdr:colOff>387350</xdr:colOff>
      <xdr:row>8</xdr:row>
      <xdr:rowOff>0</xdr:rowOff>
    </xdr:from>
    <xdr:to>
      <xdr:col>35</xdr:col>
      <xdr:colOff>311150</xdr:colOff>
      <xdr:row>15</xdr:row>
      <xdr:rowOff>76200</xdr:rowOff>
    </xdr:to>
    <xdr:sp macro="" textlink="">
      <xdr:nvSpPr>
        <xdr:cNvPr id="8" name="Afgeschuind diagonale hoek rechthoek 7">
          <a:extLst>
            <a:ext uri="{FF2B5EF4-FFF2-40B4-BE49-F238E27FC236}">
              <a16:creationId xmlns:a16="http://schemas.microsoft.com/office/drawing/2014/main" id="{00000000-0008-0000-0100-000008000000}"/>
            </a:ext>
          </a:extLst>
        </xdr:cNvPr>
        <xdr:cNvSpPr/>
      </xdr:nvSpPr>
      <xdr:spPr>
        <a:xfrm>
          <a:off x="10191750" y="1219200"/>
          <a:ext cx="1054100" cy="111125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xdr:from>
      <xdr:col>8</xdr:col>
      <xdr:colOff>165100</xdr:colOff>
      <xdr:row>93</xdr:row>
      <xdr:rowOff>95250</xdr:rowOff>
    </xdr:from>
    <xdr:to>
      <xdr:col>9</xdr:col>
      <xdr:colOff>304800</xdr:colOff>
      <xdr:row>95</xdr:row>
      <xdr:rowOff>76200</xdr:rowOff>
    </xdr:to>
    <xdr:pic>
      <xdr:nvPicPr>
        <xdr:cNvPr id="9" name="Picture 5">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7700" y="39363650"/>
          <a:ext cx="882650" cy="349250"/>
        </a:xfrm>
        <a:prstGeom prst="rect">
          <a:avLst/>
        </a:prstGeom>
        <a:noFill/>
        <a:ln w="9525">
          <a:noFill/>
          <a:round/>
          <a:headEnd/>
          <a:tailEnd/>
        </a:ln>
      </xdr:spPr>
    </xdr:pic>
    <xdr:clientData/>
  </xdr:twoCellAnchor>
  <xdr:twoCellAnchor editAs="oneCell">
    <xdr:from>
      <xdr:col>9</xdr:col>
      <xdr:colOff>717550</xdr:colOff>
      <xdr:row>92</xdr:row>
      <xdr:rowOff>171450</xdr:rowOff>
    </xdr:from>
    <xdr:to>
      <xdr:col>11</xdr:col>
      <xdr:colOff>260350</xdr:colOff>
      <xdr:row>94</xdr:row>
      <xdr:rowOff>171449</xdr:rowOff>
    </xdr:to>
    <xdr:pic>
      <xdr:nvPicPr>
        <xdr:cNvPr id="4" name="Afbeelding 3">
          <a:extLst>
            <a:ext uri="{FF2B5EF4-FFF2-40B4-BE49-F238E27FC236}">
              <a16:creationId xmlns:a16="http://schemas.microsoft.com/office/drawing/2014/main" id="{0AD61B26-DC23-F704-BEB1-9FBD309F8C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93100" y="39255700"/>
          <a:ext cx="1028700" cy="3746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xdr:row>
      <xdr:rowOff>0</xdr:rowOff>
    </xdr:from>
    <xdr:to>
      <xdr:col>2</xdr:col>
      <xdr:colOff>0</xdr:colOff>
      <xdr:row>3</xdr:row>
      <xdr:rowOff>76200</xdr:rowOff>
    </xdr:to>
    <xdr:sp macro="" textlink="">
      <xdr:nvSpPr>
        <xdr:cNvPr id="2" name="Tekstvak 1">
          <a:extLst>
            <a:ext uri="{FF2B5EF4-FFF2-40B4-BE49-F238E27FC236}">
              <a16:creationId xmlns:a16="http://schemas.microsoft.com/office/drawing/2014/main" id="{9DD50C5D-5C81-4AAB-8B4C-EEBC950F80DF}"/>
            </a:ext>
          </a:extLst>
        </xdr:cNvPr>
        <xdr:cNvSpPr txBox="1"/>
      </xdr:nvSpPr>
      <xdr:spPr>
        <a:xfrm>
          <a:off x="50800" y="184150"/>
          <a:ext cx="3765550" cy="34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400" b="1"/>
            <a:t>STAGE Assistentie</a:t>
          </a:r>
          <a:r>
            <a:rPr lang="nl-BE" sz="1400" b="1" baseline="0"/>
            <a:t> in Wonen, zorg en welzijn.</a:t>
          </a:r>
        </a:p>
        <a:p>
          <a:endParaRPr lang="nl-BE" sz="1600" b="1"/>
        </a:p>
      </xdr:txBody>
    </xdr:sp>
    <xdr:clientData/>
  </xdr:twoCellAnchor>
  <xdr:twoCellAnchor>
    <xdr:from>
      <xdr:col>33</xdr:col>
      <xdr:colOff>349250</xdr:colOff>
      <xdr:row>5</xdr:row>
      <xdr:rowOff>0</xdr:rowOff>
    </xdr:from>
    <xdr:to>
      <xdr:col>35</xdr:col>
      <xdr:colOff>317500</xdr:colOff>
      <xdr:row>7</xdr:row>
      <xdr:rowOff>12700</xdr:rowOff>
    </xdr:to>
    <xdr:sp macro="" textlink="">
      <xdr:nvSpPr>
        <xdr:cNvPr id="3" name="Afgeronde rechthoek 5">
          <a:hlinkClick xmlns:r="http://schemas.openxmlformats.org/officeDocument/2006/relationships" r:id="rId1"/>
          <a:extLst>
            <a:ext uri="{FF2B5EF4-FFF2-40B4-BE49-F238E27FC236}">
              <a16:creationId xmlns:a16="http://schemas.microsoft.com/office/drawing/2014/main" id="{894B90DA-0322-4C50-B1C3-24E8C7E3A028}"/>
            </a:ext>
          </a:extLst>
        </xdr:cNvPr>
        <xdr:cNvSpPr/>
      </xdr:nvSpPr>
      <xdr:spPr>
        <a:xfrm>
          <a:off x="40144700" y="730250"/>
          <a:ext cx="1130300" cy="2794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Frontpage</a:t>
          </a:r>
        </a:p>
        <a:p>
          <a:pPr algn="ctr"/>
          <a:endParaRPr lang="nl-BE" sz="1400" b="1"/>
        </a:p>
      </xdr:txBody>
    </xdr:sp>
    <xdr:clientData fPrintsWithSheet="0"/>
  </xdr:twoCellAnchor>
  <xdr:twoCellAnchor>
    <xdr:from>
      <xdr:col>33</xdr:col>
      <xdr:colOff>387350</xdr:colOff>
      <xdr:row>8</xdr:row>
      <xdr:rowOff>0</xdr:rowOff>
    </xdr:from>
    <xdr:to>
      <xdr:col>35</xdr:col>
      <xdr:colOff>311150</xdr:colOff>
      <xdr:row>14</xdr:row>
      <xdr:rowOff>0</xdr:rowOff>
    </xdr:to>
    <xdr:sp macro="" textlink="">
      <xdr:nvSpPr>
        <xdr:cNvPr id="4" name="Afgeschuind diagonale hoek rechthoek 7">
          <a:extLst>
            <a:ext uri="{FF2B5EF4-FFF2-40B4-BE49-F238E27FC236}">
              <a16:creationId xmlns:a16="http://schemas.microsoft.com/office/drawing/2014/main" id="{F5C7AF9E-B476-4488-A8A1-6CB70531FDC6}"/>
            </a:ext>
          </a:extLst>
        </xdr:cNvPr>
        <xdr:cNvSpPr/>
      </xdr:nvSpPr>
      <xdr:spPr>
        <a:xfrm>
          <a:off x="40182800" y="1219200"/>
          <a:ext cx="1085850" cy="71755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xdr:from>
      <xdr:col>8</xdr:col>
      <xdr:colOff>165100</xdr:colOff>
      <xdr:row>93</xdr:row>
      <xdr:rowOff>95250</xdr:rowOff>
    </xdr:from>
    <xdr:to>
      <xdr:col>9</xdr:col>
      <xdr:colOff>304800</xdr:colOff>
      <xdr:row>95</xdr:row>
      <xdr:rowOff>76200</xdr:rowOff>
    </xdr:to>
    <xdr:pic>
      <xdr:nvPicPr>
        <xdr:cNvPr id="5" name="Picture 5">
          <a:extLst>
            <a:ext uri="{FF2B5EF4-FFF2-40B4-BE49-F238E27FC236}">
              <a16:creationId xmlns:a16="http://schemas.microsoft.com/office/drawing/2014/main" id="{F393089F-3FA9-4CF1-9385-3089B693E9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7700" y="32289750"/>
          <a:ext cx="882650" cy="361950"/>
        </a:xfrm>
        <a:prstGeom prst="rect">
          <a:avLst/>
        </a:prstGeom>
        <a:noFill/>
        <a:ln w="9525">
          <a:noFill/>
          <a:round/>
          <a:headEnd/>
          <a:tailEnd/>
        </a:ln>
      </xdr:spPr>
    </xdr:pic>
    <xdr:clientData/>
  </xdr:twoCellAnchor>
  <xdr:twoCellAnchor editAs="oneCell">
    <xdr:from>
      <xdr:col>9</xdr:col>
      <xdr:colOff>717550</xdr:colOff>
      <xdr:row>92</xdr:row>
      <xdr:rowOff>171450</xdr:rowOff>
    </xdr:from>
    <xdr:to>
      <xdr:col>11</xdr:col>
      <xdr:colOff>260350</xdr:colOff>
      <xdr:row>94</xdr:row>
      <xdr:rowOff>171449</xdr:rowOff>
    </xdr:to>
    <xdr:pic>
      <xdr:nvPicPr>
        <xdr:cNvPr id="6" name="Afbeelding 5">
          <a:extLst>
            <a:ext uri="{FF2B5EF4-FFF2-40B4-BE49-F238E27FC236}">
              <a16:creationId xmlns:a16="http://schemas.microsoft.com/office/drawing/2014/main" id="{780DDD87-3B8D-46F5-A082-83C76EFAC0C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93100" y="32181800"/>
          <a:ext cx="1028700" cy="3746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857250</xdr:colOff>
      <xdr:row>0</xdr:row>
      <xdr:rowOff>0</xdr:rowOff>
    </xdr:from>
    <xdr:to>
      <xdr:col>3</xdr:col>
      <xdr:colOff>73050</xdr:colOff>
      <xdr:row>0</xdr:row>
      <xdr:rowOff>228600</xdr:rowOff>
    </xdr:to>
    <xdr:sp macro="" textlink="">
      <xdr:nvSpPr>
        <xdr:cNvPr id="2" name="Tekstvak 1">
          <a:extLst>
            <a:ext uri="{FF2B5EF4-FFF2-40B4-BE49-F238E27FC236}">
              <a16:creationId xmlns:a16="http://schemas.microsoft.com/office/drawing/2014/main" id="{00000000-0008-0000-0500-000002000000}"/>
            </a:ext>
          </a:extLst>
        </xdr:cNvPr>
        <xdr:cNvSpPr txBox="1"/>
      </xdr:nvSpPr>
      <xdr:spPr>
        <a:xfrm>
          <a:off x="2505075" y="0"/>
          <a:ext cx="23400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600" b="1"/>
            <a:t>STAGE JONGERENZORG</a:t>
          </a:r>
        </a:p>
      </xdr:txBody>
    </xdr:sp>
    <xdr:clientData/>
  </xdr:twoCellAnchor>
  <xdr:twoCellAnchor>
    <xdr:from>
      <xdr:col>0</xdr:col>
      <xdr:colOff>0</xdr:colOff>
      <xdr:row>10</xdr:row>
      <xdr:rowOff>0</xdr:rowOff>
    </xdr:from>
    <xdr:to>
      <xdr:col>0</xdr:col>
      <xdr:colOff>1038225</xdr:colOff>
      <xdr:row>11</xdr:row>
      <xdr:rowOff>0</xdr:rowOff>
    </xdr:to>
    <xdr:sp macro="" textlink="">
      <xdr:nvSpPr>
        <xdr:cNvPr id="3" name="Tekstvak 2">
          <a:extLst>
            <a:ext uri="{FF2B5EF4-FFF2-40B4-BE49-F238E27FC236}">
              <a16:creationId xmlns:a16="http://schemas.microsoft.com/office/drawing/2014/main" id="{00000000-0008-0000-0500-000003000000}"/>
            </a:ext>
          </a:extLst>
        </xdr:cNvPr>
        <xdr:cNvSpPr txBox="1"/>
      </xdr:nvSpPr>
      <xdr:spPr>
        <a:xfrm>
          <a:off x="0" y="1352550"/>
          <a:ext cx="1038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BE" sz="900" b="1" i="0"/>
            <a:t>© Jean Linden</a:t>
          </a:r>
        </a:p>
      </xdr:txBody>
    </xdr:sp>
    <xdr:clientData fPrintsWithSheet="0"/>
  </xdr:twoCellAnchor>
  <xdr:twoCellAnchor>
    <xdr:from>
      <xdr:col>36</xdr:col>
      <xdr:colOff>0</xdr:colOff>
      <xdr:row>4</xdr:row>
      <xdr:rowOff>0</xdr:rowOff>
    </xdr:from>
    <xdr:to>
      <xdr:col>38</xdr:col>
      <xdr:colOff>523875</xdr:colOff>
      <xdr:row>6</xdr:row>
      <xdr:rowOff>114300</xdr:rowOff>
    </xdr:to>
    <xdr:sp macro="" textlink="">
      <xdr:nvSpPr>
        <xdr:cNvPr id="4" name="Afgeronde rechthoek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22879050" y="552450"/>
          <a:ext cx="113347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36</xdr:col>
      <xdr:colOff>0</xdr:colOff>
      <xdr:row>8</xdr:row>
      <xdr:rowOff>0</xdr:rowOff>
    </xdr:from>
    <xdr:to>
      <xdr:col>40</xdr:col>
      <xdr:colOff>28800</xdr:colOff>
      <xdr:row>10</xdr:row>
      <xdr:rowOff>152400</xdr:rowOff>
    </xdr:to>
    <xdr:sp macro="" textlink="">
      <xdr:nvSpPr>
        <xdr:cNvPr id="5" name="Afgeschuind diagonale hoek rechthoek 4">
          <a:extLst>
            <a:ext uri="{FF2B5EF4-FFF2-40B4-BE49-F238E27FC236}">
              <a16:creationId xmlns:a16="http://schemas.microsoft.com/office/drawing/2014/main" id="{00000000-0008-0000-0500-000005000000}"/>
            </a:ext>
          </a:extLst>
        </xdr:cNvPr>
        <xdr:cNvSpPr/>
      </xdr:nvSpPr>
      <xdr:spPr>
        <a:xfrm>
          <a:off x="22879050" y="1085850"/>
          <a:ext cx="1857600" cy="41910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editAs="oneCell">
    <xdr:from>
      <xdr:col>0</xdr:col>
      <xdr:colOff>0</xdr:colOff>
      <xdr:row>0</xdr:row>
      <xdr:rowOff>0</xdr:rowOff>
    </xdr:from>
    <xdr:to>
      <xdr:col>1</xdr:col>
      <xdr:colOff>895350</xdr:colOff>
      <xdr:row>7</xdr:row>
      <xdr:rowOff>28575</xdr:rowOff>
    </xdr:to>
    <xdr:pic>
      <xdr:nvPicPr>
        <xdr:cNvPr id="6149" name="Afbeelding 5" descr="Afbeelding2.jpg">
          <a:extLst>
            <a:ext uri="{FF2B5EF4-FFF2-40B4-BE49-F238E27FC236}">
              <a16:creationId xmlns:a16="http://schemas.microsoft.com/office/drawing/2014/main" id="{00000000-0008-0000-0500-000005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5431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857250</xdr:colOff>
      <xdr:row>0</xdr:row>
      <xdr:rowOff>0</xdr:rowOff>
    </xdr:from>
    <xdr:to>
      <xdr:col>3</xdr:col>
      <xdr:colOff>73050</xdr:colOff>
      <xdr:row>0</xdr:row>
      <xdr:rowOff>228600</xdr:rowOff>
    </xdr:to>
    <xdr:sp macro="" textlink="">
      <xdr:nvSpPr>
        <xdr:cNvPr id="2" name="Tekstvak 1">
          <a:extLst>
            <a:ext uri="{FF2B5EF4-FFF2-40B4-BE49-F238E27FC236}">
              <a16:creationId xmlns:a16="http://schemas.microsoft.com/office/drawing/2014/main" id="{00000000-0008-0000-0600-000002000000}"/>
            </a:ext>
          </a:extLst>
        </xdr:cNvPr>
        <xdr:cNvSpPr txBox="1"/>
      </xdr:nvSpPr>
      <xdr:spPr>
        <a:xfrm>
          <a:off x="2505075" y="0"/>
          <a:ext cx="23400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600" b="1"/>
            <a:t>STAGE JONGERENZORG</a:t>
          </a:r>
        </a:p>
      </xdr:txBody>
    </xdr:sp>
    <xdr:clientData/>
  </xdr:twoCellAnchor>
  <xdr:twoCellAnchor>
    <xdr:from>
      <xdr:col>0</xdr:col>
      <xdr:colOff>0</xdr:colOff>
      <xdr:row>10</xdr:row>
      <xdr:rowOff>0</xdr:rowOff>
    </xdr:from>
    <xdr:to>
      <xdr:col>0</xdr:col>
      <xdr:colOff>1038225</xdr:colOff>
      <xdr:row>11</xdr:row>
      <xdr:rowOff>0</xdr:rowOff>
    </xdr:to>
    <xdr:sp macro="" textlink="">
      <xdr:nvSpPr>
        <xdr:cNvPr id="3" name="Tekstvak 2">
          <a:extLst>
            <a:ext uri="{FF2B5EF4-FFF2-40B4-BE49-F238E27FC236}">
              <a16:creationId xmlns:a16="http://schemas.microsoft.com/office/drawing/2014/main" id="{00000000-0008-0000-0600-000003000000}"/>
            </a:ext>
          </a:extLst>
        </xdr:cNvPr>
        <xdr:cNvSpPr txBox="1"/>
      </xdr:nvSpPr>
      <xdr:spPr>
        <a:xfrm>
          <a:off x="0" y="1352550"/>
          <a:ext cx="1038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BE" sz="900" b="1" i="0"/>
            <a:t>© Jean Linden</a:t>
          </a:r>
        </a:p>
      </xdr:txBody>
    </xdr:sp>
    <xdr:clientData fPrintsWithSheet="0"/>
  </xdr:twoCellAnchor>
  <xdr:twoCellAnchor>
    <xdr:from>
      <xdr:col>36</xdr:col>
      <xdr:colOff>0</xdr:colOff>
      <xdr:row>4</xdr:row>
      <xdr:rowOff>0</xdr:rowOff>
    </xdr:from>
    <xdr:to>
      <xdr:col>38</xdr:col>
      <xdr:colOff>523875</xdr:colOff>
      <xdr:row>6</xdr:row>
      <xdr:rowOff>114300</xdr:rowOff>
    </xdr:to>
    <xdr:sp macro="" textlink="">
      <xdr:nvSpPr>
        <xdr:cNvPr id="4" name="Afgeronde rechthoek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22879050" y="552450"/>
          <a:ext cx="113347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36</xdr:col>
      <xdr:colOff>0</xdr:colOff>
      <xdr:row>8</xdr:row>
      <xdr:rowOff>0</xdr:rowOff>
    </xdr:from>
    <xdr:to>
      <xdr:col>40</xdr:col>
      <xdr:colOff>28800</xdr:colOff>
      <xdr:row>10</xdr:row>
      <xdr:rowOff>152400</xdr:rowOff>
    </xdr:to>
    <xdr:sp macro="" textlink="">
      <xdr:nvSpPr>
        <xdr:cNvPr id="5" name="Afgeschuind diagonale hoek rechthoek 4">
          <a:extLst>
            <a:ext uri="{FF2B5EF4-FFF2-40B4-BE49-F238E27FC236}">
              <a16:creationId xmlns:a16="http://schemas.microsoft.com/office/drawing/2014/main" id="{00000000-0008-0000-0600-000005000000}"/>
            </a:ext>
          </a:extLst>
        </xdr:cNvPr>
        <xdr:cNvSpPr/>
      </xdr:nvSpPr>
      <xdr:spPr>
        <a:xfrm>
          <a:off x="22879050" y="1085850"/>
          <a:ext cx="1857600" cy="41910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editAs="oneCell">
    <xdr:from>
      <xdr:col>0</xdr:col>
      <xdr:colOff>0</xdr:colOff>
      <xdr:row>0</xdr:row>
      <xdr:rowOff>0</xdr:rowOff>
    </xdr:from>
    <xdr:to>
      <xdr:col>1</xdr:col>
      <xdr:colOff>895350</xdr:colOff>
      <xdr:row>7</xdr:row>
      <xdr:rowOff>28575</xdr:rowOff>
    </xdr:to>
    <xdr:pic>
      <xdr:nvPicPr>
        <xdr:cNvPr id="7173" name="Afbeelding 5" descr="Afbeelding2.jpg">
          <a:extLst>
            <a:ext uri="{FF2B5EF4-FFF2-40B4-BE49-F238E27FC236}">
              <a16:creationId xmlns:a16="http://schemas.microsoft.com/office/drawing/2014/main" id="{00000000-0008-0000-0600-0000051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5431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1</xdr:row>
      <xdr:rowOff>28575</xdr:rowOff>
    </xdr:from>
    <xdr:to>
      <xdr:col>6</xdr:col>
      <xdr:colOff>342900</xdr:colOff>
      <xdr:row>4</xdr:row>
      <xdr:rowOff>0</xdr:rowOff>
    </xdr:to>
    <xdr:sp macro="" textlink="">
      <xdr:nvSpPr>
        <xdr:cNvPr id="6" name="Tekstvak 5">
          <a:extLst>
            <a:ext uri="{FF2B5EF4-FFF2-40B4-BE49-F238E27FC236}">
              <a16:creationId xmlns:a16="http://schemas.microsoft.com/office/drawing/2014/main" id="{00000000-0008-0000-0700-000006000000}"/>
            </a:ext>
          </a:extLst>
        </xdr:cNvPr>
        <xdr:cNvSpPr txBox="1"/>
      </xdr:nvSpPr>
      <xdr:spPr>
        <a:xfrm>
          <a:off x="2562225" y="28575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endParaRPr lang="nl-BE" sz="900" b="1"/>
        </a:p>
      </xdr:txBody>
    </xdr:sp>
    <xdr:clientData fPrintsWithSheet="0"/>
  </xdr:twoCellAnchor>
  <xdr:twoCellAnchor>
    <xdr:from>
      <xdr:col>16</xdr:col>
      <xdr:colOff>0</xdr:colOff>
      <xdr:row>2</xdr:row>
      <xdr:rowOff>0</xdr:rowOff>
    </xdr:from>
    <xdr:to>
      <xdr:col>17</xdr:col>
      <xdr:colOff>523875</xdr:colOff>
      <xdr:row>6</xdr:row>
      <xdr:rowOff>177800</xdr:rowOff>
    </xdr:to>
    <xdr:sp macro="" textlink="">
      <xdr:nvSpPr>
        <xdr:cNvPr id="14" name="Afgeronde rechthoek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731000" y="450850"/>
          <a:ext cx="1133475" cy="635000"/>
        </a:xfrm>
        <a:prstGeom prst="roundRect">
          <a:avLst/>
        </a:prstGeom>
        <a:solidFill>
          <a:schemeClr val="tx2">
            <a:lumMod val="60000"/>
            <a:lumOff val="4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r>
            <a:rPr lang="nl-BE" sz="1400" b="1" baseline="0"/>
            <a:t>  Frontpage</a:t>
          </a:r>
        </a:p>
        <a:p>
          <a:pPr algn="ctr"/>
          <a:endParaRPr lang="nl-BE" sz="1400" b="1"/>
        </a:p>
      </xdr:txBody>
    </xdr:sp>
    <xdr:clientData fPrintsWithSheet="0"/>
  </xdr:twoCellAnchor>
  <xdr:twoCellAnchor>
    <xdr:from>
      <xdr:col>6</xdr:col>
      <xdr:colOff>0</xdr:colOff>
      <xdr:row>41</xdr:row>
      <xdr:rowOff>79375</xdr:rowOff>
    </xdr:from>
    <xdr:to>
      <xdr:col>10</xdr:col>
      <xdr:colOff>238125</xdr:colOff>
      <xdr:row>44</xdr:row>
      <xdr:rowOff>117475</xdr:rowOff>
    </xdr:to>
    <xdr:pic>
      <xdr:nvPicPr>
        <xdr:cNvPr id="7" name="Picture 1">
          <a:extLst>
            <a:ext uri="{FF2B5EF4-FFF2-40B4-BE49-F238E27FC236}">
              <a16:creationId xmlns:a16="http://schemas.microsoft.com/office/drawing/2014/main" id="{00000000-0008-0000-0700-00000700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4610100" y="8359775"/>
          <a:ext cx="1279525" cy="590550"/>
        </a:xfrm>
        <a:prstGeom prst="rect">
          <a:avLst/>
        </a:prstGeom>
        <a:noFill/>
        <a:ln w="9525">
          <a:noFill/>
          <a:round/>
          <a:headEnd/>
          <a:tailEnd/>
        </a:ln>
      </xdr:spPr>
    </xdr:pic>
    <xdr:clientData/>
  </xdr:twoCellAnchor>
  <xdr:twoCellAnchor>
    <xdr:from>
      <xdr:col>4</xdr:col>
      <xdr:colOff>482600</xdr:colOff>
      <xdr:row>41</xdr:row>
      <xdr:rowOff>95250</xdr:rowOff>
    </xdr:from>
    <xdr:to>
      <xdr:col>5</xdr:col>
      <xdr:colOff>882650</xdr:colOff>
      <xdr:row>44</xdr:row>
      <xdr:rowOff>95250</xdr:rowOff>
    </xdr:to>
    <xdr:pic>
      <xdr:nvPicPr>
        <xdr:cNvPr id="8" name="Picture 5">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397250" y="8375650"/>
          <a:ext cx="1003300" cy="55245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showGridLines="0" showRowColHeaders="0" tabSelected="1" workbookViewId="0">
      <selection activeCell="K15" sqref="K15:L15"/>
    </sheetView>
  </sheetViews>
  <sheetFormatPr defaultRowHeight="14.5" x14ac:dyDescent="0.35"/>
  <sheetData>
    <row r="1" spans="1:14" ht="26" x14ac:dyDescent="0.6">
      <c r="A1" s="72"/>
      <c r="F1" s="57"/>
      <c r="G1" s="57"/>
    </row>
    <row r="3" spans="1:14" ht="26" x14ac:dyDescent="0.6">
      <c r="A3" s="261" t="s">
        <v>318</v>
      </c>
      <c r="B3" s="261"/>
      <c r="C3" s="261"/>
      <c r="D3" s="2"/>
      <c r="F3" s="58"/>
      <c r="G3" s="138" t="s">
        <v>320</v>
      </c>
    </row>
    <row r="4" spans="1:14" x14ac:dyDescent="0.35">
      <c r="A4" s="261"/>
      <c r="B4" s="261"/>
      <c r="C4" s="261"/>
      <c r="D4" s="2"/>
    </row>
    <row r="5" spans="1:14" ht="15.5" x14ac:dyDescent="0.35">
      <c r="A5" s="261"/>
      <c r="B5" s="261"/>
      <c r="C5" s="261"/>
      <c r="D5" s="2"/>
      <c r="H5" s="250" t="s">
        <v>54</v>
      </c>
      <c r="I5" s="250"/>
      <c r="J5" s="250"/>
      <c r="K5" s="253"/>
      <c r="L5" s="254"/>
      <c r="M5" s="254"/>
      <c r="N5" s="255"/>
    </row>
    <row r="6" spans="1:14" ht="15.5" x14ac:dyDescent="0.35">
      <c r="A6" s="261"/>
      <c r="B6" s="261"/>
      <c r="C6" s="261"/>
      <c r="D6" s="2"/>
      <c r="H6" s="113"/>
      <c r="I6" s="113"/>
      <c r="J6" s="113"/>
      <c r="K6" s="53"/>
      <c r="L6" s="53"/>
      <c r="M6" s="53"/>
      <c r="N6" s="114"/>
    </row>
    <row r="7" spans="1:14" ht="15.5" x14ac:dyDescent="0.35">
      <c r="A7" s="256"/>
      <c r="B7" s="256"/>
      <c r="C7" s="256"/>
      <c r="D7" s="257"/>
      <c r="E7" s="257"/>
      <c r="F7" s="257"/>
      <c r="G7" s="257"/>
      <c r="H7" s="250" t="s">
        <v>72</v>
      </c>
      <c r="I7" s="250"/>
      <c r="J7" s="250"/>
      <c r="K7" s="258"/>
      <c r="L7" s="259"/>
      <c r="M7" s="259"/>
      <c r="N7" s="260"/>
    </row>
    <row r="9" spans="1:14" ht="15.5" x14ac:dyDescent="0.35">
      <c r="A9" s="5"/>
      <c r="B9" s="56"/>
      <c r="F9" s="115"/>
      <c r="G9" s="115"/>
      <c r="H9" s="250" t="s">
        <v>443</v>
      </c>
      <c r="I9" s="250"/>
      <c r="J9" s="250"/>
      <c r="K9" s="251"/>
      <c r="L9" s="251"/>
    </row>
    <row r="10" spans="1:14" ht="3.5" customHeight="1" x14ac:dyDescent="0.35">
      <c r="A10" s="5"/>
      <c r="B10" s="5"/>
      <c r="E10" s="5"/>
      <c r="F10" s="5"/>
      <c r="G10" s="5"/>
      <c r="H10" s="5"/>
      <c r="I10" s="116"/>
      <c r="J10" s="116"/>
      <c r="K10" s="5"/>
      <c r="L10" s="5"/>
    </row>
    <row r="11" spans="1:14" ht="15.5" x14ac:dyDescent="0.35">
      <c r="A11" s="5"/>
      <c r="B11" s="56"/>
      <c r="H11" s="250" t="s">
        <v>444</v>
      </c>
      <c r="I11" s="250"/>
      <c r="J11" s="250"/>
      <c r="K11" s="251"/>
      <c r="L11" s="251"/>
    </row>
    <row r="12" spans="1:14" ht="15.5" x14ac:dyDescent="0.35">
      <c r="A12" s="5"/>
      <c r="B12" s="56"/>
      <c r="H12" s="113"/>
      <c r="I12" s="113"/>
      <c r="J12" s="113"/>
      <c r="K12" s="248"/>
      <c r="L12" s="248"/>
    </row>
    <row r="13" spans="1:14" ht="15.5" x14ac:dyDescent="0.35">
      <c r="A13" s="5"/>
      <c r="B13" s="56"/>
      <c r="H13" s="250" t="s">
        <v>445</v>
      </c>
      <c r="I13" s="250"/>
      <c r="J13" s="250"/>
      <c r="K13" s="251"/>
      <c r="L13" s="251"/>
      <c r="M13" s="262"/>
      <c r="N13" s="262"/>
    </row>
    <row r="14" spans="1:14" ht="3.5" customHeight="1" x14ac:dyDescent="0.35">
      <c r="A14" s="5"/>
      <c r="B14" s="56"/>
      <c r="H14" s="5"/>
      <c r="I14" s="116"/>
      <c r="J14" s="116"/>
      <c r="K14" s="5"/>
      <c r="L14" s="5"/>
      <c r="M14" s="5"/>
      <c r="N14" s="5"/>
    </row>
    <row r="15" spans="1:14" ht="15.5" x14ac:dyDescent="0.35">
      <c r="H15" s="250" t="s">
        <v>442</v>
      </c>
      <c r="I15" s="250"/>
      <c r="J15" s="250"/>
      <c r="K15" s="251"/>
      <c r="L15" s="251"/>
      <c r="M15" s="262"/>
      <c r="N15" s="262"/>
    </row>
    <row r="16" spans="1:14" x14ac:dyDescent="0.35">
      <c r="B16" s="25"/>
      <c r="K16" s="55"/>
    </row>
    <row r="17" spans="1:13" x14ac:dyDescent="0.35">
      <c r="B17" s="25"/>
      <c r="C17" t="s">
        <v>321</v>
      </c>
      <c r="K17" s="55"/>
    </row>
    <row r="18" spans="1:13" x14ac:dyDescent="0.35">
      <c r="B18" s="25"/>
      <c r="C18" t="s">
        <v>322</v>
      </c>
      <c r="K18" s="55"/>
    </row>
    <row r="19" spans="1:13" x14ac:dyDescent="0.35">
      <c r="A19" s="40"/>
      <c r="C19" t="s">
        <v>323</v>
      </c>
      <c r="G19" s="40"/>
    </row>
    <row r="20" spans="1:13" ht="14.5" customHeight="1" x14ac:dyDescent="0.35">
      <c r="A20" s="40"/>
      <c r="C20" t="s">
        <v>324</v>
      </c>
      <c r="G20" s="40"/>
    </row>
    <row r="21" spans="1:13" x14ac:dyDescent="0.35">
      <c r="C21" t="s">
        <v>343</v>
      </c>
      <c r="D21" t="s">
        <v>344</v>
      </c>
      <c r="F21" s="40"/>
    </row>
    <row r="25" spans="1:13" x14ac:dyDescent="0.35">
      <c r="D25" s="145" t="s">
        <v>345</v>
      </c>
      <c r="E25" s="146"/>
      <c r="F25" s="147"/>
    </row>
    <row r="26" spans="1:13" x14ac:dyDescent="0.35">
      <c r="C26" s="252" t="s">
        <v>317</v>
      </c>
      <c r="D26" s="252"/>
      <c r="E26" s="252"/>
      <c r="F26" s="252"/>
      <c r="G26" s="252"/>
      <c r="H26" s="252"/>
      <c r="I26" s="252"/>
      <c r="J26" s="252"/>
      <c r="K26" s="252"/>
      <c r="L26" s="252"/>
      <c r="M26" s="252"/>
    </row>
  </sheetData>
  <sheetProtection algorithmName="SHA-512" hashValue="nkj7VYFa60tXJxnAGv9FxuoQ4AIvwQOP3lJeN8PnQrHLqINZg3cq62IFDSRnB4/eyaadcFCVjpEUTGoQCbP7PA==" saltValue="wX4O3ZBjubJRlR86jM4xuw==" spinCount="100000" sheet="1" pivotTables="0"/>
  <mergeCells count="18">
    <mergeCell ref="H13:J13"/>
    <mergeCell ref="K13:L13"/>
    <mergeCell ref="H15:J15"/>
    <mergeCell ref="K15:L15"/>
    <mergeCell ref="C26:M26"/>
    <mergeCell ref="H5:J5"/>
    <mergeCell ref="K5:N5"/>
    <mergeCell ref="A7:C7"/>
    <mergeCell ref="D7:G7"/>
    <mergeCell ref="H7:J7"/>
    <mergeCell ref="K7:N7"/>
    <mergeCell ref="H9:J9"/>
    <mergeCell ref="K9:L9"/>
    <mergeCell ref="H11:J11"/>
    <mergeCell ref="K11:L11"/>
    <mergeCell ref="A3:C6"/>
    <mergeCell ref="M13:N13"/>
    <mergeCell ref="M15:N15"/>
  </mergeCell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F7AB-8E7D-4132-ADA0-0BC4CB072AB4}">
  <dimension ref="B2:G22"/>
  <sheetViews>
    <sheetView showGridLines="0" showRowColHeaders="0" workbookViewId="0">
      <selection activeCell="B2" sqref="B2"/>
    </sheetView>
  </sheetViews>
  <sheetFormatPr defaultRowHeight="14.5" x14ac:dyDescent="0.35"/>
  <cols>
    <col min="1" max="1" width="4.7265625" customWidth="1"/>
    <col min="2" max="2" width="120.453125" customWidth="1"/>
    <col min="3" max="3" width="4.26953125" customWidth="1"/>
  </cols>
  <sheetData>
    <row r="2" spans="2:7" ht="60" customHeight="1" x14ac:dyDescent="0.35">
      <c r="B2" s="35" t="s">
        <v>426</v>
      </c>
      <c r="C2" s="35"/>
      <c r="D2" s="35"/>
      <c r="E2" s="35"/>
      <c r="F2" s="35"/>
      <c r="G2" s="35"/>
    </row>
    <row r="3" spans="2:7" ht="11" customHeight="1" x14ac:dyDescent="0.35">
      <c r="B3" s="242"/>
      <c r="C3" s="242"/>
      <c r="D3" s="242"/>
      <c r="E3" s="242"/>
      <c r="F3" s="242"/>
      <c r="G3" s="242"/>
    </row>
    <row r="4" spans="2:7" ht="75.5" customHeight="1" x14ac:dyDescent="0.35">
      <c r="B4" s="35" t="s">
        <v>427</v>
      </c>
      <c r="C4" s="35"/>
      <c r="D4" s="35"/>
      <c r="E4" s="35"/>
      <c r="F4" s="35"/>
      <c r="G4" s="35"/>
    </row>
    <row r="5" spans="2:7" ht="15" thickBot="1" x14ac:dyDescent="0.4">
      <c r="B5" s="2"/>
      <c r="C5" s="2"/>
    </row>
    <row r="6" spans="2:7" ht="14.5" customHeight="1" x14ac:dyDescent="0.35">
      <c r="B6" s="244" t="s">
        <v>428</v>
      </c>
      <c r="C6" s="243"/>
      <c r="D6" s="240"/>
      <c r="E6" s="240"/>
      <c r="F6" s="240"/>
      <c r="G6" s="240"/>
    </row>
    <row r="7" spans="2:7" ht="15" thickBot="1" x14ac:dyDescent="0.4">
      <c r="B7" s="245"/>
      <c r="C7" s="240"/>
      <c r="D7" s="240"/>
      <c r="E7" s="240"/>
      <c r="F7" s="240"/>
      <c r="G7" s="240"/>
    </row>
    <row r="8" spans="2:7" ht="16.5" customHeight="1" x14ac:dyDescent="0.35">
      <c r="B8" s="263" t="s">
        <v>429</v>
      </c>
      <c r="C8" s="241"/>
      <c r="D8" s="266"/>
      <c r="E8" s="266"/>
      <c r="F8" s="266"/>
      <c r="G8" s="132"/>
    </row>
    <row r="9" spans="2:7" ht="6.5" customHeight="1" x14ac:dyDescent="0.35">
      <c r="B9" s="264"/>
      <c r="C9" s="241"/>
      <c r="D9" s="266"/>
      <c r="E9" s="266"/>
      <c r="F9" s="266"/>
      <c r="G9" s="132"/>
    </row>
    <row r="10" spans="2:7" ht="10.5" customHeight="1" thickBot="1" x14ac:dyDescent="0.4">
      <c r="B10" s="265"/>
      <c r="C10" s="241"/>
      <c r="D10" s="266"/>
      <c r="E10" s="266"/>
      <c r="F10" s="266"/>
      <c r="G10" s="132"/>
    </row>
    <row r="11" spans="2:7" ht="7.5" customHeight="1" x14ac:dyDescent="0.35">
      <c r="D11" s="132"/>
      <c r="E11" s="132"/>
      <c r="F11" s="132"/>
      <c r="G11" s="132"/>
    </row>
    <row r="12" spans="2:7" x14ac:dyDescent="0.35">
      <c r="B12" s="239" t="s">
        <v>430</v>
      </c>
      <c r="C12" s="239"/>
      <c r="D12" s="239"/>
    </row>
    <row r="13" spans="2:7" x14ac:dyDescent="0.35">
      <c r="B13" s="239" t="s">
        <v>431</v>
      </c>
      <c r="C13" s="239"/>
      <c r="E13" s="239"/>
    </row>
    <row r="14" spans="2:7" x14ac:dyDescent="0.35">
      <c r="B14" s="239" t="s">
        <v>432</v>
      </c>
      <c r="C14" s="239"/>
      <c r="D14" s="239"/>
    </row>
    <row r="15" spans="2:7" x14ac:dyDescent="0.35">
      <c r="B15" s="239" t="s">
        <v>433</v>
      </c>
      <c r="C15" s="239"/>
      <c r="E15" s="239"/>
    </row>
    <row r="16" spans="2:7" x14ac:dyDescent="0.35">
      <c r="B16" s="239"/>
      <c r="C16" s="239"/>
    </row>
    <row r="17" spans="2:3" x14ac:dyDescent="0.35">
      <c r="B17" s="239" t="s">
        <v>422</v>
      </c>
      <c r="C17" s="239"/>
    </row>
    <row r="18" spans="2:3" x14ac:dyDescent="0.35">
      <c r="B18" s="239" t="s">
        <v>423</v>
      </c>
      <c r="C18" s="239"/>
    </row>
    <row r="19" spans="2:3" x14ac:dyDescent="0.35">
      <c r="B19" s="239" t="s">
        <v>323</v>
      </c>
      <c r="C19" s="239"/>
    </row>
    <row r="20" spans="2:3" x14ac:dyDescent="0.35">
      <c r="B20" s="239" t="s">
        <v>424</v>
      </c>
      <c r="C20" s="239"/>
    </row>
    <row r="21" spans="2:3" x14ac:dyDescent="0.35">
      <c r="B21" s="239" t="s">
        <v>425</v>
      </c>
      <c r="C21" s="239"/>
    </row>
    <row r="22" spans="2:3" x14ac:dyDescent="0.35">
      <c r="B22" s="2"/>
      <c r="C22" s="2"/>
    </row>
  </sheetData>
  <sheetProtection algorithmName="SHA-512" hashValue="G2YiMdvOWJt0Nwd5qz+87elZ4hUCnEyNzmtaBLn7ZETph63e2wwQth3bnO7rHROpvF1Mq72cmktKbZkQFgi4KQ==" saltValue="NDZGwD6ych7FYxEMrwJibQ==" spinCount="100000" sheet="1" objects="1" scenarios="1"/>
  <mergeCells count="4">
    <mergeCell ref="B8:B10"/>
    <mergeCell ref="D8:D10"/>
    <mergeCell ref="E8:E10"/>
    <mergeCell ref="F8:F10"/>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5"/>
  <dimension ref="A1:AG107"/>
  <sheetViews>
    <sheetView showGridLines="0" showRowColHeaders="0" workbookViewId="0">
      <selection activeCell="C2" sqref="C2"/>
    </sheetView>
  </sheetViews>
  <sheetFormatPr defaultRowHeight="14.5" x14ac:dyDescent="0.35"/>
  <cols>
    <col min="1" max="1" width="18.7265625" customWidth="1"/>
    <col min="2" max="2" width="35.90625" customWidth="1"/>
    <col min="3" max="3" width="0.1796875" customWidth="1"/>
    <col min="4" max="7" width="10.6328125" customWidth="1"/>
    <col min="8" max="8" width="0.453125" style="209" customWidth="1"/>
    <col min="9" max="11" width="10.6328125" customWidth="1"/>
    <col min="12" max="12" width="10.54296875" customWidth="1"/>
    <col min="13" max="13" width="8.984375E-2" hidden="1" customWidth="1"/>
    <col min="14" max="14" width="8.7265625" hidden="1" customWidth="1"/>
    <col min="15" max="15" width="10.81640625" hidden="1" customWidth="1"/>
    <col min="16" max="16" width="4.08984375" hidden="1" customWidth="1"/>
    <col min="17" max="17" width="5.6328125" hidden="1" customWidth="1"/>
    <col min="18" max="18" width="7.90625" hidden="1" customWidth="1"/>
    <col min="19" max="19" width="6.453125" hidden="1" customWidth="1"/>
    <col min="20" max="20" width="6.54296875" hidden="1" customWidth="1"/>
    <col min="21" max="21" width="6.453125" hidden="1" customWidth="1"/>
    <col min="22" max="22" width="6.54296875" hidden="1" customWidth="1"/>
    <col min="23" max="23" width="6.26953125" hidden="1" customWidth="1"/>
    <col min="24" max="24" width="5.26953125" hidden="1" customWidth="1"/>
    <col min="25" max="25" width="5" hidden="1" customWidth="1"/>
    <col min="26" max="26" width="7.54296875" hidden="1" customWidth="1"/>
    <col min="27" max="27" width="5.81640625" hidden="1" customWidth="1"/>
    <col min="28" max="28" width="4.6328125" hidden="1" customWidth="1"/>
    <col min="29" max="29" width="7.90625" hidden="1" customWidth="1"/>
    <col min="30" max="30" width="5.81640625" hidden="1" customWidth="1"/>
    <col min="31" max="31" width="7.36328125" hidden="1" customWidth="1"/>
    <col min="32" max="32" width="10.26953125" hidden="1" customWidth="1"/>
    <col min="33" max="33" width="7.453125" hidden="1" customWidth="1"/>
    <col min="34" max="34" width="9.7265625" customWidth="1"/>
    <col min="35" max="35" width="6.453125" customWidth="1"/>
    <col min="36" max="36" width="6.26953125" customWidth="1"/>
  </cols>
  <sheetData>
    <row r="1" spans="1:25" x14ac:dyDescent="0.35">
      <c r="H1" s="132"/>
      <c r="I1" s="142"/>
    </row>
    <row r="2" spans="1:25" ht="18.75" customHeight="1" x14ac:dyDescent="0.35">
      <c r="A2" s="71"/>
      <c r="B2" s="4"/>
      <c r="C2" s="140"/>
      <c r="D2" s="164"/>
      <c r="E2" s="164"/>
      <c r="F2" s="164"/>
      <c r="G2" s="164"/>
      <c r="H2" s="221"/>
      <c r="I2" s="164"/>
      <c r="J2" s="164" t="s">
        <v>345</v>
      </c>
      <c r="K2" s="164"/>
      <c r="L2" s="164"/>
    </row>
    <row r="3" spans="1:25" ht="3" customHeight="1" x14ac:dyDescent="0.35">
      <c r="A3" s="2"/>
      <c r="B3" s="4"/>
      <c r="H3" s="132"/>
    </row>
    <row r="4" spans="1:25" ht="18.75" customHeight="1" x14ac:dyDescent="0.35">
      <c r="A4" s="2"/>
      <c r="B4" s="11" t="s">
        <v>52</v>
      </c>
      <c r="C4" s="141" t="s">
        <v>446</v>
      </c>
      <c r="D4" s="292">
        <f>FP!K5</f>
        <v>0</v>
      </c>
      <c r="E4" s="293"/>
      <c r="F4" s="293"/>
      <c r="G4" s="294"/>
      <c r="H4" s="222"/>
      <c r="I4" s="169"/>
      <c r="J4" s="169"/>
      <c r="K4" s="169"/>
      <c r="L4" s="169"/>
    </row>
    <row r="5" spans="1:25" ht="3" customHeight="1" x14ac:dyDescent="0.35">
      <c r="A5" s="2"/>
      <c r="B5" s="2"/>
      <c r="H5" s="132"/>
    </row>
    <row r="6" spans="1:25" ht="18" customHeight="1" x14ac:dyDescent="0.35">
      <c r="A6" s="2"/>
      <c r="B6" s="55" t="s">
        <v>69</v>
      </c>
      <c r="D6" s="290"/>
      <c r="E6" s="291"/>
      <c r="F6" s="2"/>
      <c r="G6" s="2"/>
      <c r="H6" s="223"/>
      <c r="I6" s="170"/>
      <c r="J6" s="170"/>
      <c r="K6" s="170"/>
      <c r="L6" s="170"/>
    </row>
    <row r="7" spans="1:25" ht="3" customHeight="1" x14ac:dyDescent="0.35">
      <c r="B7" s="2"/>
      <c r="H7" s="132"/>
    </row>
    <row r="8" spans="1:25" ht="17.5" customHeight="1" thickBot="1" x14ac:dyDescent="0.4">
      <c r="B8" s="11" t="s">
        <v>55</v>
      </c>
      <c r="D8" s="310"/>
      <c r="E8" s="311"/>
      <c r="F8" s="168"/>
      <c r="G8" s="168"/>
      <c r="H8" s="224"/>
      <c r="I8" s="168"/>
      <c r="J8" s="168"/>
      <c r="K8" s="168"/>
      <c r="L8" s="168"/>
      <c r="M8" s="168"/>
    </row>
    <row r="9" spans="1:25" ht="2" hidden="1" customHeight="1" thickBot="1" x14ac:dyDescent="0.4">
      <c r="B9" s="2"/>
      <c r="D9" s="297"/>
      <c r="E9" s="297"/>
      <c r="F9" s="297"/>
      <c r="G9" s="297"/>
      <c r="H9" s="211"/>
      <c r="I9" s="297"/>
      <c r="J9" s="297"/>
      <c r="K9" s="297"/>
      <c r="L9" s="297"/>
    </row>
    <row r="10" spans="1:25" ht="7.5" hidden="1" customHeight="1" thickBot="1" x14ac:dyDescent="0.4">
      <c r="B10" s="2"/>
      <c r="D10" s="134"/>
      <c r="E10" s="134"/>
      <c r="F10" s="134"/>
      <c r="G10" s="134"/>
      <c r="H10" s="211"/>
      <c r="I10" s="134"/>
      <c r="J10" s="134"/>
      <c r="K10" s="134"/>
      <c r="L10" s="134"/>
    </row>
    <row r="11" spans="1:25" ht="17" customHeight="1" thickBot="1" x14ac:dyDescent="0.4">
      <c r="B11" s="2"/>
      <c r="D11" s="304" t="s">
        <v>329</v>
      </c>
      <c r="E11" s="305"/>
      <c r="F11" s="305"/>
      <c r="G11" s="306"/>
      <c r="H11" s="211"/>
      <c r="I11" s="307" t="s">
        <v>329</v>
      </c>
      <c r="J11" s="308"/>
      <c r="K11" s="308"/>
      <c r="L11" s="309"/>
    </row>
    <row r="12" spans="1:25" ht="14.5" customHeight="1" thickBot="1" x14ac:dyDescent="0.4">
      <c r="B12" s="11"/>
      <c r="D12" s="298" t="s">
        <v>24</v>
      </c>
      <c r="E12" s="299"/>
      <c r="F12" s="299"/>
      <c r="G12" s="300"/>
      <c r="H12" s="210"/>
      <c r="I12" s="301" t="s">
        <v>25</v>
      </c>
      <c r="J12" s="302"/>
      <c r="K12" s="302"/>
      <c r="L12" s="303"/>
    </row>
    <row r="13" spans="1:25" ht="1.5" hidden="1" customHeight="1" thickBot="1" x14ac:dyDescent="0.4">
      <c r="B13" s="2"/>
      <c r="D13" s="133"/>
      <c r="E13" s="133"/>
      <c r="F13" s="133"/>
      <c r="G13" s="133"/>
      <c r="I13" s="7"/>
      <c r="J13" s="7"/>
      <c r="K13" s="7"/>
      <c r="L13" s="7"/>
    </row>
    <row r="14" spans="1:25" ht="25" customHeight="1" thickBot="1" x14ac:dyDescent="0.4">
      <c r="C14" s="131"/>
      <c r="D14" s="227" t="s">
        <v>394</v>
      </c>
      <c r="E14" s="230" t="s">
        <v>395</v>
      </c>
      <c r="F14" s="227" t="s">
        <v>327</v>
      </c>
      <c r="G14" s="227" t="s">
        <v>396</v>
      </c>
      <c r="H14" s="228"/>
      <c r="I14" s="229" t="s">
        <v>394</v>
      </c>
      <c r="J14" s="229" t="s">
        <v>397</v>
      </c>
      <c r="K14" s="229" t="s">
        <v>327</v>
      </c>
      <c r="L14" s="229" t="s">
        <v>396</v>
      </c>
    </row>
    <row r="15" spans="1:25" ht="25" customHeight="1" thickBot="1" x14ac:dyDescent="0.6">
      <c r="A15" s="206" t="s">
        <v>326</v>
      </c>
      <c r="B15" s="202"/>
      <c r="C15" s="203"/>
      <c r="D15" s="200"/>
      <c r="E15" s="200"/>
      <c r="F15" s="200"/>
      <c r="G15" s="204"/>
      <c r="H15" s="205"/>
      <c r="I15" s="200"/>
      <c r="J15" s="200"/>
      <c r="K15" s="200"/>
      <c r="L15" s="201"/>
      <c r="Y15" s="163"/>
    </row>
    <row r="16" spans="1:25" ht="29" customHeight="1" x14ac:dyDescent="0.35">
      <c r="A16" s="148" t="s">
        <v>346</v>
      </c>
      <c r="B16" s="199" t="s">
        <v>347</v>
      </c>
      <c r="C16" s="149"/>
      <c r="D16" s="149"/>
      <c r="E16" s="149"/>
      <c r="F16" s="149"/>
      <c r="G16" s="149"/>
      <c r="I16" s="150"/>
      <c r="J16" s="150"/>
      <c r="K16" s="150"/>
      <c r="L16" s="150"/>
    </row>
    <row r="17" spans="1:32" ht="30.5" customHeight="1" x14ac:dyDescent="0.35">
      <c r="A17" s="269" t="s">
        <v>348</v>
      </c>
      <c r="B17" s="118" t="s">
        <v>362</v>
      </c>
      <c r="D17" s="29"/>
      <c r="E17" s="29"/>
      <c r="F17" s="106"/>
      <c r="G17" s="29"/>
      <c r="H17" s="212"/>
      <c r="I17" s="29"/>
      <c r="J17" s="29"/>
      <c r="K17" s="106"/>
      <c r="L17" s="29"/>
      <c r="M17" s="6">
        <v>9</v>
      </c>
      <c r="O17" t="b">
        <f t="shared" ref="O17:O28" si="0">AND(ISBLANK(E17),ISBLANK(F17),ISBLANK(G17))</f>
        <v>1</v>
      </c>
      <c r="P17" t="b">
        <f t="shared" ref="P17:P18" si="1">AND(ISBLANK(D17),ISBLANK(F17),ISBLANK(G17))</f>
        <v>1</v>
      </c>
      <c r="Q17" t="b">
        <f t="shared" ref="Q17:Q18" si="2">AND(ISBLANK(D17),ISBLANK(E17),ISBLANK(G17))</f>
        <v>1</v>
      </c>
      <c r="R17" t="b">
        <f t="shared" ref="R17:R18" si="3">AND(ISBLANK(D17),ISBLANK(E17),ISBLANK(F17))</f>
        <v>1</v>
      </c>
      <c r="T17" t="b">
        <f t="shared" ref="T17:T18" si="4">AND(ISBLANK(J17),ISBLANK(K17),ISBLANK(L17))</f>
        <v>1</v>
      </c>
      <c r="U17" t="b">
        <f t="shared" ref="U17:U18" si="5">AND(ISBLANK(I17),ISBLANK(K17),ISBLANK(L17))</f>
        <v>1</v>
      </c>
      <c r="V17" t="b">
        <f t="shared" ref="V17:V18" si="6">AND(ISBLANK(I17),ISBLANK(J17),ISBLANK(L17))</f>
        <v>1</v>
      </c>
      <c r="W17" t="b">
        <f t="shared" ref="W17:W18" si="7">AND(ISBLANK(I17),ISBLANK(J17),ISBLANK(K17))</f>
        <v>1</v>
      </c>
      <c r="Y17" s="17">
        <f>IF(D17="x",1,IF(E17="x",4,IF(F17="x",6,IF(G17="x",9,0))))</f>
        <v>0</v>
      </c>
      <c r="Z17" s="17">
        <f t="shared" ref="Z17:Z28" si="8">IF(Y17=0,M17,0)</f>
        <v>9</v>
      </c>
      <c r="AC17" s="17">
        <f>IF(I17="x",1,IF(J17="x",4,IF(K17="x",6,IF(L17="x",9,0))))</f>
        <v>0</v>
      </c>
      <c r="AD17">
        <f t="shared" ref="AD17:AD18" si="9">IF(AC17=0,M17,0)</f>
        <v>9</v>
      </c>
    </row>
    <row r="18" spans="1:32" ht="65" customHeight="1" thickBot="1" x14ac:dyDescent="0.4">
      <c r="A18" s="269"/>
      <c r="B18" s="118" t="s">
        <v>398</v>
      </c>
      <c r="D18" s="29"/>
      <c r="E18" s="29"/>
      <c r="F18" s="106"/>
      <c r="G18" s="29"/>
      <c r="H18" s="212"/>
      <c r="I18" s="29"/>
      <c r="J18" s="29"/>
      <c r="K18" s="106"/>
      <c r="L18" s="29"/>
      <c r="M18" s="6">
        <v>9</v>
      </c>
      <c r="O18" t="b">
        <f t="shared" si="0"/>
        <v>1</v>
      </c>
      <c r="P18" t="b">
        <f t="shared" si="1"/>
        <v>1</v>
      </c>
      <c r="Q18" t="b">
        <f t="shared" si="2"/>
        <v>1</v>
      </c>
      <c r="R18" t="b">
        <f t="shared" si="3"/>
        <v>1</v>
      </c>
      <c r="T18" t="b">
        <f t="shared" si="4"/>
        <v>1</v>
      </c>
      <c r="U18" t="b">
        <f t="shared" si="5"/>
        <v>1</v>
      </c>
      <c r="V18" t="b">
        <f t="shared" si="6"/>
        <v>1</v>
      </c>
      <c r="W18" t="b">
        <f t="shared" si="7"/>
        <v>1</v>
      </c>
      <c r="Y18" s="17">
        <f t="shared" ref="Y18:Y28" si="10">IF(D18="x",1,IF(E18="x",4,IF(F18="x",6,IF(G18="x",9,0))))</f>
        <v>0</v>
      </c>
      <c r="Z18" s="17">
        <f t="shared" si="8"/>
        <v>9</v>
      </c>
      <c r="AC18" s="17">
        <f t="shared" ref="AC18:AC28" si="11">IF(I18="x",1,IF(J18="x",4,IF(K18="x",6,IF(L18="x",9,0))))</f>
        <v>0</v>
      </c>
      <c r="AD18">
        <f t="shared" si="9"/>
        <v>9</v>
      </c>
    </row>
    <row r="19" spans="1:32" ht="20.5" customHeight="1" x14ac:dyDescent="0.35">
      <c r="A19" s="270" t="s">
        <v>328</v>
      </c>
      <c r="B19" s="122" t="s">
        <v>363</v>
      </c>
      <c r="D19" s="29"/>
      <c r="E19" s="29"/>
      <c r="F19" s="106"/>
      <c r="G19" s="29"/>
      <c r="H19" s="212"/>
      <c r="I19" s="29"/>
      <c r="J19" s="29"/>
      <c r="K19" s="106"/>
      <c r="L19" s="29"/>
      <c r="M19" s="6">
        <v>9</v>
      </c>
      <c r="O19" t="b">
        <f t="shared" si="0"/>
        <v>1</v>
      </c>
      <c r="P19" t="b">
        <f t="shared" ref="P19:P28" si="12">AND(ISBLANK(D19),ISBLANK(F19),ISBLANK(G19))</f>
        <v>1</v>
      </c>
      <c r="Q19" t="b">
        <f t="shared" ref="Q19:Q28" si="13">AND(ISBLANK(D19),ISBLANK(E19),ISBLANK(G19))</f>
        <v>1</v>
      </c>
      <c r="R19" t="b">
        <f t="shared" ref="R19:R28" si="14">AND(ISBLANK(D19),ISBLANK(E19),ISBLANK(F19))</f>
        <v>1</v>
      </c>
      <c r="T19" t="b">
        <f>AND(ISBLANK(J19),ISBLANK(K19),ISBLANK(L19))</f>
        <v>1</v>
      </c>
      <c r="U19" t="b">
        <f t="shared" ref="U19:U28" si="15">AND(ISBLANK(I19),ISBLANK(K19),ISBLANK(L19))</f>
        <v>1</v>
      </c>
      <c r="V19" t="b">
        <f t="shared" ref="V19:V28" si="16">AND(ISBLANK(I19),ISBLANK(J19),ISBLANK(L19))</f>
        <v>1</v>
      </c>
      <c r="W19" t="b">
        <f t="shared" ref="W19:W28" si="17">AND(ISBLANK(I19),ISBLANK(J19),ISBLANK(K19))</f>
        <v>1</v>
      </c>
      <c r="Y19" s="17">
        <f t="shared" si="10"/>
        <v>0</v>
      </c>
      <c r="Z19" s="17">
        <f t="shared" si="8"/>
        <v>9</v>
      </c>
      <c r="AC19" s="17">
        <f t="shared" si="11"/>
        <v>0</v>
      </c>
      <c r="AD19">
        <f t="shared" ref="AD19:AD28" si="18">IF(AC19=0,M19,0)</f>
        <v>9</v>
      </c>
    </row>
    <row r="20" spans="1:32" ht="20.5" customHeight="1" x14ac:dyDescent="0.35">
      <c r="A20" s="271"/>
      <c r="B20" s="122" t="s">
        <v>364</v>
      </c>
      <c r="D20" s="29"/>
      <c r="E20" s="29"/>
      <c r="F20" s="106"/>
      <c r="G20" s="29"/>
      <c r="H20" s="212"/>
      <c r="I20" s="29"/>
      <c r="J20" s="29"/>
      <c r="K20" s="106"/>
      <c r="L20" s="29"/>
      <c r="M20" s="6">
        <v>9</v>
      </c>
      <c r="O20" t="b">
        <f t="shared" si="0"/>
        <v>1</v>
      </c>
      <c r="P20" t="b">
        <f t="shared" si="12"/>
        <v>1</v>
      </c>
      <c r="Q20" t="b">
        <f t="shared" si="13"/>
        <v>1</v>
      </c>
      <c r="R20" t="b">
        <f t="shared" si="14"/>
        <v>1</v>
      </c>
      <c r="T20" t="b">
        <f t="shared" ref="T20:T28" si="19">AND(ISBLANK(J20),ISBLANK(K20),ISBLANK(L20))</f>
        <v>1</v>
      </c>
      <c r="U20" t="b">
        <f t="shared" si="15"/>
        <v>1</v>
      </c>
      <c r="V20" t="b">
        <f t="shared" si="16"/>
        <v>1</v>
      </c>
      <c r="W20" t="b">
        <f t="shared" si="17"/>
        <v>1</v>
      </c>
      <c r="Y20" s="17">
        <f t="shared" si="10"/>
        <v>0</v>
      </c>
      <c r="Z20" s="17">
        <f t="shared" si="8"/>
        <v>9</v>
      </c>
      <c r="AC20" s="17">
        <f t="shared" si="11"/>
        <v>0</v>
      </c>
      <c r="AD20">
        <f t="shared" si="18"/>
        <v>9</v>
      </c>
    </row>
    <row r="21" spans="1:32" ht="24" customHeight="1" x14ac:dyDescent="0.35">
      <c r="A21" s="271"/>
      <c r="B21" s="122" t="s">
        <v>365</v>
      </c>
      <c r="D21" s="29"/>
      <c r="E21" s="29"/>
      <c r="F21" s="106"/>
      <c r="G21" s="29"/>
      <c r="H21" s="212"/>
      <c r="I21" s="29"/>
      <c r="J21" s="29"/>
      <c r="K21" s="106"/>
      <c r="L21" s="29"/>
      <c r="M21" s="6">
        <v>9</v>
      </c>
      <c r="O21" t="b">
        <f t="shared" si="0"/>
        <v>1</v>
      </c>
      <c r="P21" t="b">
        <f t="shared" si="12"/>
        <v>1</v>
      </c>
      <c r="Q21" t="b">
        <f t="shared" si="13"/>
        <v>1</v>
      </c>
      <c r="R21" t="b">
        <f t="shared" si="14"/>
        <v>1</v>
      </c>
      <c r="T21" t="b">
        <f t="shared" si="19"/>
        <v>1</v>
      </c>
      <c r="U21" t="b">
        <f t="shared" si="15"/>
        <v>1</v>
      </c>
      <c r="V21" t="b">
        <f t="shared" si="16"/>
        <v>1</v>
      </c>
      <c r="W21" t="b">
        <f t="shared" si="17"/>
        <v>1</v>
      </c>
      <c r="Y21" s="17">
        <f t="shared" si="10"/>
        <v>0</v>
      </c>
      <c r="Z21" s="17">
        <f t="shared" si="8"/>
        <v>9</v>
      </c>
      <c r="AC21" s="17">
        <f t="shared" si="11"/>
        <v>0</v>
      </c>
      <c r="AD21">
        <f t="shared" si="18"/>
        <v>9</v>
      </c>
    </row>
    <row r="22" spans="1:32" ht="26" customHeight="1" thickBot="1" x14ac:dyDescent="0.4">
      <c r="A22" s="272"/>
      <c r="B22" s="122" t="s">
        <v>366</v>
      </c>
      <c r="D22" s="29"/>
      <c r="E22" s="29"/>
      <c r="F22" s="106"/>
      <c r="G22" s="29"/>
      <c r="H22" s="212"/>
      <c r="I22" s="29"/>
      <c r="J22" s="29"/>
      <c r="K22" s="106"/>
      <c r="L22" s="29"/>
      <c r="M22" s="6">
        <v>9</v>
      </c>
      <c r="O22" t="b">
        <f t="shared" si="0"/>
        <v>1</v>
      </c>
      <c r="P22" t="b">
        <f t="shared" si="12"/>
        <v>1</v>
      </c>
      <c r="Q22" t="b">
        <f t="shared" si="13"/>
        <v>1</v>
      </c>
      <c r="R22" t="b">
        <f t="shared" si="14"/>
        <v>1</v>
      </c>
      <c r="T22" t="b">
        <f t="shared" si="19"/>
        <v>1</v>
      </c>
      <c r="U22" t="b">
        <f t="shared" si="15"/>
        <v>1</v>
      </c>
      <c r="V22" t="b">
        <f t="shared" si="16"/>
        <v>1</v>
      </c>
      <c r="W22" t="b">
        <f t="shared" si="17"/>
        <v>1</v>
      </c>
      <c r="Y22" s="17">
        <f t="shared" si="10"/>
        <v>0</v>
      </c>
      <c r="Z22" s="17">
        <f t="shared" si="8"/>
        <v>9</v>
      </c>
      <c r="AC22" s="17">
        <f t="shared" si="11"/>
        <v>0</v>
      </c>
      <c r="AD22">
        <f t="shared" si="18"/>
        <v>9</v>
      </c>
    </row>
    <row r="23" spans="1:32" ht="43.5" customHeight="1" thickBot="1" x14ac:dyDescent="0.4">
      <c r="A23" s="226" t="s">
        <v>330</v>
      </c>
      <c r="B23" s="122" t="s">
        <v>399</v>
      </c>
      <c r="D23" s="29"/>
      <c r="E23" s="29"/>
      <c r="F23" s="106"/>
      <c r="G23" s="29"/>
      <c r="H23" s="212"/>
      <c r="I23" s="29"/>
      <c r="J23" s="29"/>
      <c r="K23" s="106"/>
      <c r="L23" s="29"/>
      <c r="M23" s="6">
        <v>9</v>
      </c>
      <c r="O23" t="b">
        <f t="shared" si="0"/>
        <v>1</v>
      </c>
      <c r="P23" t="b">
        <f t="shared" si="12"/>
        <v>1</v>
      </c>
      <c r="Q23" t="b">
        <f t="shared" si="13"/>
        <v>1</v>
      </c>
      <c r="R23" t="b">
        <f t="shared" si="14"/>
        <v>1</v>
      </c>
      <c r="T23" t="b">
        <f t="shared" si="19"/>
        <v>1</v>
      </c>
      <c r="U23" t="b">
        <f t="shared" si="15"/>
        <v>1</v>
      </c>
      <c r="V23" t="b">
        <f t="shared" si="16"/>
        <v>1</v>
      </c>
      <c r="W23" t="b">
        <f t="shared" si="17"/>
        <v>1</v>
      </c>
      <c r="Y23" s="17">
        <f t="shared" si="10"/>
        <v>0</v>
      </c>
      <c r="Z23" s="17">
        <f t="shared" si="8"/>
        <v>9</v>
      </c>
      <c r="AC23" s="17">
        <f t="shared" si="11"/>
        <v>0</v>
      </c>
      <c r="AD23">
        <f t="shared" si="18"/>
        <v>9</v>
      </c>
    </row>
    <row r="24" spans="1:32" ht="44.5" customHeight="1" x14ac:dyDescent="0.35">
      <c r="A24" s="270" t="s">
        <v>331</v>
      </c>
      <c r="B24" s="122" t="s">
        <v>367</v>
      </c>
      <c r="D24" s="29"/>
      <c r="E24" s="29"/>
      <c r="F24" s="106"/>
      <c r="G24" s="29"/>
      <c r="H24" s="212"/>
      <c r="I24" s="29"/>
      <c r="J24" s="29"/>
      <c r="K24" s="106"/>
      <c r="L24" s="29"/>
      <c r="M24" s="6">
        <v>9</v>
      </c>
      <c r="O24" t="b">
        <f t="shared" si="0"/>
        <v>1</v>
      </c>
      <c r="P24" t="b">
        <f t="shared" si="12"/>
        <v>1</v>
      </c>
      <c r="Q24" t="b">
        <f t="shared" si="13"/>
        <v>1</v>
      </c>
      <c r="R24" t="b">
        <f t="shared" si="14"/>
        <v>1</v>
      </c>
      <c r="T24" t="b">
        <f t="shared" si="19"/>
        <v>1</v>
      </c>
      <c r="U24" t="b">
        <f t="shared" si="15"/>
        <v>1</v>
      </c>
      <c r="V24" t="b">
        <f t="shared" si="16"/>
        <v>1</v>
      </c>
      <c r="W24" t="b">
        <f t="shared" si="17"/>
        <v>1</v>
      </c>
      <c r="Y24" s="17">
        <f t="shared" si="10"/>
        <v>0</v>
      </c>
      <c r="Z24" s="17">
        <f t="shared" si="8"/>
        <v>9</v>
      </c>
      <c r="AC24" s="17">
        <f t="shared" si="11"/>
        <v>0</v>
      </c>
      <c r="AD24">
        <f t="shared" si="18"/>
        <v>9</v>
      </c>
    </row>
    <row r="25" spans="1:32" ht="21" customHeight="1" thickBot="1" x14ac:dyDescent="0.4">
      <c r="A25" s="272"/>
      <c r="B25" s="143" t="s">
        <v>368</v>
      </c>
      <c r="D25" s="29"/>
      <c r="E25" s="29"/>
      <c r="F25" s="106"/>
      <c r="G25" s="29"/>
      <c r="H25" s="212"/>
      <c r="I25" s="29"/>
      <c r="J25" s="29"/>
      <c r="K25" s="106"/>
      <c r="L25" s="29"/>
      <c r="M25" s="6">
        <v>9</v>
      </c>
      <c r="O25" t="b">
        <f t="shared" si="0"/>
        <v>1</v>
      </c>
      <c r="P25" t="b">
        <f t="shared" si="12"/>
        <v>1</v>
      </c>
      <c r="Q25" t="b">
        <f t="shared" si="13"/>
        <v>1</v>
      </c>
      <c r="R25" t="b">
        <f t="shared" si="14"/>
        <v>1</v>
      </c>
      <c r="T25" t="b">
        <f t="shared" si="19"/>
        <v>1</v>
      </c>
      <c r="U25" t="b">
        <f t="shared" si="15"/>
        <v>1</v>
      </c>
      <c r="V25" t="b">
        <f t="shared" si="16"/>
        <v>1</v>
      </c>
      <c r="W25" t="b">
        <f t="shared" si="17"/>
        <v>1</v>
      </c>
      <c r="Y25" s="17">
        <f t="shared" si="10"/>
        <v>0</v>
      </c>
      <c r="Z25" s="17">
        <f t="shared" si="8"/>
        <v>9</v>
      </c>
      <c r="AC25" s="17">
        <f t="shared" si="11"/>
        <v>0</v>
      </c>
      <c r="AD25">
        <f t="shared" si="18"/>
        <v>9</v>
      </c>
    </row>
    <row r="26" spans="1:32" ht="22.5" customHeight="1" x14ac:dyDescent="0.35">
      <c r="A26" s="270" t="s">
        <v>331</v>
      </c>
      <c r="B26" s="143" t="s">
        <v>332</v>
      </c>
      <c r="D26" s="29"/>
      <c r="E26" s="29"/>
      <c r="F26" s="106"/>
      <c r="G26" s="29"/>
      <c r="H26" s="212"/>
      <c r="I26" s="29"/>
      <c r="J26" s="29"/>
      <c r="K26" s="106"/>
      <c r="L26" s="29"/>
      <c r="M26" s="6">
        <v>9</v>
      </c>
      <c r="O26" t="b">
        <f t="shared" si="0"/>
        <v>1</v>
      </c>
      <c r="P26" t="b">
        <f t="shared" si="12"/>
        <v>1</v>
      </c>
      <c r="Q26" t="b">
        <f t="shared" si="13"/>
        <v>1</v>
      </c>
      <c r="R26" t="b">
        <f t="shared" si="14"/>
        <v>1</v>
      </c>
      <c r="T26" t="b">
        <f t="shared" si="19"/>
        <v>1</v>
      </c>
      <c r="U26" t="b">
        <f t="shared" si="15"/>
        <v>1</v>
      </c>
      <c r="V26" t="b">
        <f t="shared" si="16"/>
        <v>1</v>
      </c>
      <c r="W26" t="b">
        <f t="shared" si="17"/>
        <v>1</v>
      </c>
      <c r="Y26" s="17">
        <f t="shared" si="10"/>
        <v>0</v>
      </c>
      <c r="Z26" s="17">
        <f t="shared" si="8"/>
        <v>9</v>
      </c>
      <c r="AC26" s="17">
        <f t="shared" si="11"/>
        <v>0</v>
      </c>
      <c r="AD26">
        <f t="shared" si="18"/>
        <v>9</v>
      </c>
    </row>
    <row r="27" spans="1:32" ht="24.5" customHeight="1" thickBot="1" x14ac:dyDescent="0.4">
      <c r="A27" s="272"/>
      <c r="B27" s="143" t="s">
        <v>349</v>
      </c>
      <c r="D27" s="29"/>
      <c r="E27" s="29"/>
      <c r="F27" s="106"/>
      <c r="G27" s="29"/>
      <c r="H27" s="212"/>
      <c r="I27" s="29"/>
      <c r="J27" s="29"/>
      <c r="K27" s="106"/>
      <c r="L27" s="29"/>
      <c r="M27" s="6">
        <v>9</v>
      </c>
      <c r="O27" t="b">
        <f t="shared" si="0"/>
        <v>1</v>
      </c>
      <c r="P27" t="b">
        <f t="shared" si="12"/>
        <v>1</v>
      </c>
      <c r="Q27" t="b">
        <f t="shared" si="13"/>
        <v>1</v>
      </c>
      <c r="R27" t="b">
        <f t="shared" si="14"/>
        <v>1</v>
      </c>
      <c r="T27" t="b">
        <f t="shared" si="19"/>
        <v>1</v>
      </c>
      <c r="U27" t="b">
        <f t="shared" si="15"/>
        <v>1</v>
      </c>
      <c r="V27" t="b">
        <f t="shared" si="16"/>
        <v>1</v>
      </c>
      <c r="W27" t="b">
        <f t="shared" si="17"/>
        <v>1</v>
      </c>
      <c r="Y27" s="17">
        <f t="shared" si="10"/>
        <v>0</v>
      </c>
      <c r="Z27" s="17">
        <f t="shared" si="8"/>
        <v>9</v>
      </c>
      <c r="AC27" s="17">
        <f t="shared" si="11"/>
        <v>0</v>
      </c>
      <c r="AD27">
        <f t="shared" si="18"/>
        <v>9</v>
      </c>
    </row>
    <row r="28" spans="1:32" ht="33.5" customHeight="1" thickBot="1" x14ac:dyDescent="0.4">
      <c r="A28" s="237" t="s">
        <v>400</v>
      </c>
      <c r="B28" s="122" t="s">
        <v>401</v>
      </c>
      <c r="D28" s="29"/>
      <c r="E28" s="29"/>
      <c r="F28" s="106"/>
      <c r="G28" s="29"/>
      <c r="H28" s="212"/>
      <c r="I28" s="29"/>
      <c r="J28" s="29"/>
      <c r="K28" s="106"/>
      <c r="L28" s="29"/>
      <c r="M28" s="6">
        <v>9</v>
      </c>
      <c r="O28" t="b">
        <f t="shared" si="0"/>
        <v>1</v>
      </c>
      <c r="P28" t="b">
        <f t="shared" si="12"/>
        <v>1</v>
      </c>
      <c r="Q28" t="b">
        <f t="shared" si="13"/>
        <v>1</v>
      </c>
      <c r="R28" t="b">
        <f t="shared" si="14"/>
        <v>1</v>
      </c>
      <c r="T28" t="b">
        <f t="shared" si="19"/>
        <v>1</v>
      </c>
      <c r="U28" t="b">
        <f t="shared" si="15"/>
        <v>1</v>
      </c>
      <c r="V28" t="b">
        <f t="shared" si="16"/>
        <v>1</v>
      </c>
      <c r="W28" t="b">
        <f t="shared" si="17"/>
        <v>1</v>
      </c>
      <c r="Y28" s="17">
        <f t="shared" si="10"/>
        <v>0</v>
      </c>
      <c r="Z28" s="17">
        <f t="shared" si="8"/>
        <v>9</v>
      </c>
      <c r="AC28" s="17">
        <f t="shared" si="11"/>
        <v>0</v>
      </c>
      <c r="AD28">
        <f t="shared" si="18"/>
        <v>9</v>
      </c>
    </row>
    <row r="29" spans="1:32" ht="0.5" customHeight="1" thickBot="1" x14ac:dyDescent="0.4">
      <c r="A29" s="236"/>
      <c r="B29" s="118"/>
      <c r="D29" s="29"/>
      <c r="E29" s="29"/>
      <c r="F29" s="106"/>
      <c r="G29" s="29"/>
      <c r="H29" s="212"/>
      <c r="I29" s="29"/>
      <c r="J29" s="29"/>
      <c r="K29" s="106"/>
      <c r="L29" s="29"/>
      <c r="M29" s="6"/>
      <c r="Y29" s="17"/>
      <c r="Z29" s="17"/>
      <c r="AC29" s="17"/>
    </row>
    <row r="30" spans="1:32" ht="28" hidden="1" customHeight="1" x14ac:dyDescent="0.35">
      <c r="A30" s="117"/>
      <c r="B30" s="118"/>
      <c r="D30" s="29"/>
      <c r="E30" s="29"/>
      <c r="F30" s="106"/>
      <c r="G30" s="29"/>
      <c r="H30" s="212"/>
      <c r="I30" s="29"/>
      <c r="J30" s="29"/>
      <c r="K30" s="106"/>
      <c r="L30" s="29"/>
      <c r="M30" s="6"/>
      <c r="Y30" s="17"/>
      <c r="Z30" s="17"/>
      <c r="AC30" s="17"/>
    </row>
    <row r="31" spans="1:32" ht="22" hidden="1" customHeight="1" x14ac:dyDescent="0.35">
      <c r="A31" s="123"/>
      <c r="B31" s="151"/>
      <c r="D31" s="152"/>
      <c r="E31" s="152"/>
      <c r="F31" s="153"/>
      <c r="G31" s="152"/>
      <c r="H31" s="212"/>
      <c r="I31" s="152"/>
      <c r="J31" s="152"/>
      <c r="K31" s="153"/>
      <c r="L31" s="152"/>
      <c r="M31" s="6"/>
      <c r="Y31" s="17"/>
      <c r="Z31" s="17"/>
      <c r="AC31" s="17"/>
    </row>
    <row r="32" spans="1:32" ht="50" customHeight="1" thickBot="1" x14ac:dyDescent="0.4">
      <c r="A32" s="312"/>
      <c r="B32" s="313"/>
      <c r="C32" s="313"/>
      <c r="D32" s="313"/>
      <c r="E32" s="313"/>
      <c r="F32" s="313"/>
      <c r="G32" s="313"/>
      <c r="H32" s="313"/>
      <c r="I32" s="313"/>
      <c r="J32" s="313"/>
      <c r="K32" s="313"/>
      <c r="L32" s="314"/>
      <c r="M32" s="52">
        <f>SUM(M17:M28)</f>
        <v>108</v>
      </c>
      <c r="Y32" s="17">
        <f>SUM(Y17:Y28)</f>
        <v>0</v>
      </c>
      <c r="Z32" s="17">
        <f>SUM(Z17:Z28)</f>
        <v>108</v>
      </c>
      <c r="AA32" s="13">
        <f>M32-Z32</f>
        <v>0</v>
      </c>
      <c r="AB32" s="18">
        <f>IF(AA32=0,0,Y32/AA32*100)</f>
        <v>0</v>
      </c>
      <c r="AC32" s="13">
        <f>SUM(AC17:AC28)</f>
        <v>0</v>
      </c>
      <c r="AD32">
        <f>SUM(AD17:AD28)</f>
        <v>108</v>
      </c>
      <c r="AE32">
        <f>M32-AD32</f>
        <v>0</v>
      </c>
      <c r="AF32" s="20">
        <f>IF(AE32=0,0,AC32/AE32*100)</f>
        <v>0</v>
      </c>
    </row>
    <row r="33" spans="1:32" ht="25" customHeight="1" thickBot="1" x14ac:dyDescent="0.4">
      <c r="A33" s="171" t="s">
        <v>333</v>
      </c>
      <c r="B33" s="131"/>
      <c r="C33" s="172"/>
      <c r="D33" s="172"/>
      <c r="E33" s="172"/>
      <c r="F33" s="172"/>
      <c r="G33" s="172"/>
      <c r="H33" s="213"/>
      <c r="I33" s="172"/>
      <c r="J33" s="172"/>
      <c r="K33" s="172"/>
      <c r="L33" s="173"/>
      <c r="M33" s="52" t="s">
        <v>31</v>
      </c>
      <c r="Y33" t="s">
        <v>32</v>
      </c>
      <c r="Z33" s="17"/>
      <c r="AA33" t="s">
        <v>30</v>
      </c>
      <c r="AB33" s="53" t="s">
        <v>34</v>
      </c>
      <c r="AC33" t="s">
        <v>32</v>
      </c>
      <c r="AE33" t="s">
        <v>30</v>
      </c>
      <c r="AF33" s="53" t="s">
        <v>34</v>
      </c>
    </row>
    <row r="34" spans="1:32" ht="33.5" customHeight="1" thickBot="1" x14ac:dyDescent="0.4">
      <c r="A34" s="191" t="s">
        <v>350</v>
      </c>
      <c r="B34" s="193" t="s">
        <v>351</v>
      </c>
      <c r="C34" s="149"/>
      <c r="D34" s="149"/>
      <c r="E34" s="149"/>
      <c r="F34" s="149"/>
      <c r="G34" s="149"/>
      <c r="I34" s="149"/>
      <c r="J34" s="149"/>
      <c r="K34" s="149"/>
      <c r="L34" s="149"/>
      <c r="M34" s="52"/>
      <c r="Z34" s="17"/>
      <c r="AB34" s="53"/>
      <c r="AF34" s="53"/>
    </row>
    <row r="35" spans="1:32" ht="54" customHeight="1" x14ac:dyDescent="0.35">
      <c r="A35" s="282" t="s">
        <v>334</v>
      </c>
      <c r="B35" s="192" t="s">
        <v>402</v>
      </c>
      <c r="C35" s="1"/>
      <c r="D35" s="29"/>
      <c r="E35" s="29"/>
      <c r="F35" s="29"/>
      <c r="G35" s="29"/>
      <c r="H35" s="212"/>
      <c r="I35" s="29"/>
      <c r="J35" s="29"/>
      <c r="K35" s="29"/>
      <c r="L35" s="29"/>
      <c r="M35" s="6">
        <v>9</v>
      </c>
      <c r="O35" t="b">
        <f t="shared" ref="O35:O42" si="20">AND(ISBLANK(E35),ISBLANK(F35),ISBLANK(G35))</f>
        <v>1</v>
      </c>
      <c r="P35" t="b">
        <f t="shared" ref="P35:P42" si="21">AND(ISBLANK(D35),ISBLANK(F35),ISBLANK(G35))</f>
        <v>1</v>
      </c>
      <c r="Q35" t="b">
        <f t="shared" ref="Q35:Q42" si="22">AND(ISBLANK(D35),ISBLANK(E35),ISBLANK(G35))</f>
        <v>1</v>
      </c>
      <c r="R35" t="b">
        <f t="shared" ref="R35:R42" si="23">AND(ISBLANK(D35),ISBLANK(E35),ISBLANK(F35))</f>
        <v>1</v>
      </c>
      <c r="T35" t="b">
        <f t="shared" ref="T35:T42" si="24">AND(ISBLANK(J35),ISBLANK(K35),ISBLANK(L35))</f>
        <v>1</v>
      </c>
      <c r="U35" t="b">
        <f t="shared" ref="U35:U42" si="25">AND(ISBLANK(I35),ISBLANK(K35),ISBLANK(L35))</f>
        <v>1</v>
      </c>
      <c r="V35" t="b">
        <f t="shared" ref="V35:V43" si="26">AND(ISBLANK(I35),ISBLANK(J35),ISBLANK(L35))</f>
        <v>1</v>
      </c>
      <c r="W35" t="b">
        <f t="shared" ref="W35:W43" si="27">AND(ISBLANK(I35),ISBLANK(J35),ISBLANK(K35))</f>
        <v>1</v>
      </c>
      <c r="Y35" s="17">
        <f>IF(D35="x",1,IF(E35="x",4,IF(F35="x",6,IF(G35="x",9,0))))</f>
        <v>0</v>
      </c>
      <c r="Z35" s="17">
        <f t="shared" ref="Z35:Z42" si="28">IF(Y35=0,M35,0)</f>
        <v>9</v>
      </c>
      <c r="AC35" s="17">
        <f>IF(I35="x",1,IF(J35="x",4,IF(K35="x",6,IF(L35="x",9,0))))</f>
        <v>0</v>
      </c>
      <c r="AD35">
        <f t="shared" ref="AD35:AD42" si="29">IF(AC35=0,M35,0)</f>
        <v>9</v>
      </c>
    </row>
    <row r="36" spans="1:32" ht="23.5" customHeight="1" thickBot="1" x14ac:dyDescent="0.4">
      <c r="A36" s="283"/>
      <c r="B36" s="155" t="s">
        <v>369</v>
      </c>
      <c r="C36" s="1"/>
      <c r="D36" s="29"/>
      <c r="E36" s="29"/>
      <c r="F36" s="106"/>
      <c r="G36" s="29"/>
      <c r="H36" s="212"/>
      <c r="I36" s="106"/>
      <c r="J36" s="106"/>
      <c r="K36" s="106"/>
      <c r="L36" s="29"/>
      <c r="M36" s="6">
        <v>9</v>
      </c>
      <c r="O36" t="b">
        <f t="shared" si="20"/>
        <v>1</v>
      </c>
      <c r="P36" t="b">
        <f t="shared" si="21"/>
        <v>1</v>
      </c>
      <c r="Q36" t="b">
        <f t="shared" si="22"/>
        <v>1</v>
      </c>
      <c r="R36" t="b">
        <f t="shared" si="23"/>
        <v>1</v>
      </c>
      <c r="T36" t="b">
        <f t="shared" si="24"/>
        <v>1</v>
      </c>
      <c r="U36" t="b">
        <f t="shared" si="25"/>
        <v>1</v>
      </c>
      <c r="V36" t="b">
        <f t="shared" si="26"/>
        <v>1</v>
      </c>
      <c r="W36" t="b">
        <f t="shared" si="27"/>
        <v>1</v>
      </c>
      <c r="Y36" s="17">
        <f t="shared" ref="Y36:Y42" si="30">IF(D36="x",1,IF(E36="x",4,IF(F36="x",6,IF(G36="x",9,0))))</f>
        <v>0</v>
      </c>
      <c r="Z36" s="17">
        <f t="shared" si="28"/>
        <v>9</v>
      </c>
      <c r="AC36" s="17">
        <f t="shared" ref="AC36:AC42" si="31">IF(I36="x",1,IF(J36="x",4,IF(K36="x",6,IF(L36="x",9,0))))</f>
        <v>0</v>
      </c>
      <c r="AD36">
        <f t="shared" si="29"/>
        <v>9</v>
      </c>
    </row>
    <row r="37" spans="1:32" ht="96.5" customHeight="1" thickBot="1" x14ac:dyDescent="0.4">
      <c r="A37" s="165" t="s">
        <v>335</v>
      </c>
      <c r="B37" s="122" t="s">
        <v>403</v>
      </c>
      <c r="C37" s="1"/>
      <c r="D37" s="106"/>
      <c r="E37" s="106"/>
      <c r="F37" s="106"/>
      <c r="G37" s="106"/>
      <c r="H37" s="212"/>
      <c r="I37" s="106"/>
      <c r="J37" s="106"/>
      <c r="K37" s="106"/>
      <c r="L37" s="29"/>
      <c r="M37" s="6">
        <v>9</v>
      </c>
      <c r="O37" t="b">
        <f t="shared" si="20"/>
        <v>1</v>
      </c>
      <c r="P37" t="b">
        <f t="shared" si="21"/>
        <v>1</v>
      </c>
      <c r="Q37" t="b">
        <f t="shared" si="22"/>
        <v>1</v>
      </c>
      <c r="R37" t="b">
        <f t="shared" si="23"/>
        <v>1</v>
      </c>
      <c r="T37" t="b">
        <f t="shared" si="24"/>
        <v>1</v>
      </c>
      <c r="U37" t="b">
        <f t="shared" si="25"/>
        <v>1</v>
      </c>
      <c r="V37" t="b">
        <f t="shared" si="26"/>
        <v>1</v>
      </c>
      <c r="W37" t="b">
        <f t="shared" si="27"/>
        <v>1</v>
      </c>
      <c r="Y37" s="17">
        <f t="shared" si="30"/>
        <v>0</v>
      </c>
      <c r="Z37" s="17">
        <f t="shared" si="28"/>
        <v>9</v>
      </c>
      <c r="AC37" s="17">
        <f t="shared" si="31"/>
        <v>0</v>
      </c>
      <c r="AD37">
        <f t="shared" si="29"/>
        <v>9</v>
      </c>
    </row>
    <row r="38" spans="1:32" ht="58.5" customHeight="1" thickBot="1" x14ac:dyDescent="0.4">
      <c r="A38" s="157" t="s">
        <v>352</v>
      </c>
      <c r="B38" s="122" t="s">
        <v>404</v>
      </c>
      <c r="C38" s="1"/>
      <c r="D38" s="106"/>
      <c r="E38" s="106"/>
      <c r="F38" s="106"/>
      <c r="G38" s="106"/>
      <c r="H38" s="212"/>
      <c r="I38" s="106"/>
      <c r="J38" s="106"/>
      <c r="K38" s="106"/>
      <c r="L38" s="29"/>
      <c r="M38" s="6">
        <v>9</v>
      </c>
      <c r="O38" t="b">
        <f t="shared" si="20"/>
        <v>1</v>
      </c>
      <c r="P38" t="b">
        <f t="shared" si="21"/>
        <v>1</v>
      </c>
      <c r="Q38" t="b">
        <f t="shared" si="22"/>
        <v>1</v>
      </c>
      <c r="R38" t="b">
        <f t="shared" si="23"/>
        <v>1</v>
      </c>
      <c r="T38" t="b">
        <f t="shared" si="24"/>
        <v>1</v>
      </c>
      <c r="U38" t="b">
        <f t="shared" si="25"/>
        <v>1</v>
      </c>
      <c r="V38" t="b">
        <f t="shared" si="26"/>
        <v>1</v>
      </c>
      <c r="W38" t="b">
        <f t="shared" si="27"/>
        <v>1</v>
      </c>
      <c r="Y38" s="17">
        <f t="shared" si="30"/>
        <v>0</v>
      </c>
      <c r="Z38" s="17">
        <f t="shared" si="28"/>
        <v>9</v>
      </c>
      <c r="AC38" s="17">
        <f t="shared" si="31"/>
        <v>0</v>
      </c>
      <c r="AD38">
        <f t="shared" si="29"/>
        <v>9</v>
      </c>
    </row>
    <row r="39" spans="1:32" ht="23.5" customHeight="1" x14ac:dyDescent="0.35">
      <c r="A39" s="273" t="s">
        <v>405</v>
      </c>
      <c r="B39" s="143" t="s">
        <v>370</v>
      </c>
      <c r="C39" s="1"/>
      <c r="D39" s="106"/>
      <c r="E39" s="106"/>
      <c r="F39" s="106"/>
      <c r="G39" s="106"/>
      <c r="H39" s="212"/>
      <c r="I39" s="106"/>
      <c r="J39" s="106"/>
      <c r="K39" s="106"/>
      <c r="L39" s="29"/>
      <c r="M39" s="6">
        <v>9</v>
      </c>
      <c r="O39" t="b">
        <f t="shared" si="20"/>
        <v>1</v>
      </c>
      <c r="P39" t="b">
        <f t="shared" si="21"/>
        <v>1</v>
      </c>
      <c r="Q39" t="b">
        <f t="shared" si="22"/>
        <v>1</v>
      </c>
      <c r="R39" t="b">
        <f t="shared" si="23"/>
        <v>1</v>
      </c>
      <c r="T39" t="b">
        <f t="shared" si="24"/>
        <v>1</v>
      </c>
      <c r="U39" t="b">
        <f t="shared" si="25"/>
        <v>1</v>
      </c>
      <c r="V39" t="b">
        <f t="shared" si="26"/>
        <v>1</v>
      </c>
      <c r="W39" t="b">
        <f t="shared" si="27"/>
        <v>1</v>
      </c>
      <c r="Y39" s="17">
        <f t="shared" si="30"/>
        <v>0</v>
      </c>
      <c r="Z39" s="17">
        <f t="shared" si="28"/>
        <v>9</v>
      </c>
      <c r="AC39" s="17">
        <f t="shared" si="31"/>
        <v>0</v>
      </c>
      <c r="AD39">
        <f t="shared" si="29"/>
        <v>9</v>
      </c>
    </row>
    <row r="40" spans="1:32" ht="23.5" customHeight="1" x14ac:dyDescent="0.35">
      <c r="A40" s="274"/>
      <c r="B40" s="143" t="s">
        <v>371</v>
      </c>
      <c r="C40" s="1"/>
      <c r="D40" s="106"/>
      <c r="E40" s="106"/>
      <c r="F40" s="106"/>
      <c r="G40" s="106"/>
      <c r="H40" s="212"/>
      <c r="I40" s="106"/>
      <c r="J40" s="106"/>
      <c r="K40" s="106"/>
      <c r="L40" s="29"/>
      <c r="M40" s="6">
        <v>9</v>
      </c>
      <c r="O40" t="b">
        <f t="shared" si="20"/>
        <v>1</v>
      </c>
      <c r="P40" t="b">
        <f t="shared" si="21"/>
        <v>1</v>
      </c>
      <c r="Q40" t="b">
        <f t="shared" si="22"/>
        <v>1</v>
      </c>
      <c r="R40" t="b">
        <f t="shared" si="23"/>
        <v>1</v>
      </c>
      <c r="T40" t="b">
        <f t="shared" si="24"/>
        <v>1</v>
      </c>
      <c r="U40" t="b">
        <f t="shared" si="25"/>
        <v>1</v>
      </c>
      <c r="V40" t="b">
        <f t="shared" si="26"/>
        <v>1</v>
      </c>
      <c r="W40" t="b">
        <f t="shared" si="27"/>
        <v>1</v>
      </c>
      <c r="Y40" s="17">
        <f t="shared" si="30"/>
        <v>0</v>
      </c>
      <c r="Z40" s="17">
        <f t="shared" si="28"/>
        <v>9</v>
      </c>
      <c r="AC40" s="17">
        <f t="shared" si="31"/>
        <v>0</v>
      </c>
      <c r="AD40">
        <f t="shared" si="29"/>
        <v>9</v>
      </c>
    </row>
    <row r="41" spans="1:32" ht="34.5" customHeight="1" thickBot="1" x14ac:dyDescent="0.4">
      <c r="A41" s="275"/>
      <c r="B41" s="143" t="s">
        <v>372</v>
      </c>
      <c r="C41" s="1"/>
      <c r="D41" s="106"/>
      <c r="E41" s="106"/>
      <c r="F41" s="106"/>
      <c r="G41" s="106"/>
      <c r="H41" s="212"/>
      <c r="I41" s="106"/>
      <c r="J41" s="106"/>
      <c r="K41" s="106"/>
      <c r="L41" s="29"/>
      <c r="M41" s="6">
        <v>9</v>
      </c>
      <c r="O41" t="b">
        <f t="shared" si="20"/>
        <v>1</v>
      </c>
      <c r="P41" t="b">
        <f t="shared" si="21"/>
        <v>1</v>
      </c>
      <c r="Q41" t="b">
        <f t="shared" si="22"/>
        <v>1</v>
      </c>
      <c r="R41" t="b">
        <f t="shared" si="23"/>
        <v>1</v>
      </c>
      <c r="T41" t="b">
        <f t="shared" si="24"/>
        <v>1</v>
      </c>
      <c r="U41" t="b">
        <f t="shared" si="25"/>
        <v>1</v>
      </c>
      <c r="V41" t="b">
        <f t="shared" si="26"/>
        <v>1</v>
      </c>
      <c r="W41" t="b">
        <f t="shared" si="27"/>
        <v>1</v>
      </c>
      <c r="Y41" s="17">
        <f t="shared" si="30"/>
        <v>0</v>
      </c>
      <c r="Z41" s="17">
        <f t="shared" si="28"/>
        <v>9</v>
      </c>
      <c r="AC41" s="17">
        <f t="shared" si="31"/>
        <v>0</v>
      </c>
      <c r="AD41">
        <f t="shared" si="29"/>
        <v>9</v>
      </c>
    </row>
    <row r="42" spans="1:32" ht="66.5" customHeight="1" thickBot="1" x14ac:dyDescent="0.4">
      <c r="A42" s="165" t="s">
        <v>336</v>
      </c>
      <c r="B42" s="122" t="s">
        <v>406</v>
      </c>
      <c r="C42" s="1"/>
      <c r="D42" s="106"/>
      <c r="E42" s="106"/>
      <c r="F42" s="106"/>
      <c r="G42" s="106"/>
      <c r="H42" s="212"/>
      <c r="I42" s="106"/>
      <c r="J42" s="106"/>
      <c r="K42" s="106"/>
      <c r="L42" s="29"/>
      <c r="M42" s="6">
        <v>9</v>
      </c>
      <c r="O42" t="b">
        <f t="shared" si="20"/>
        <v>1</v>
      </c>
      <c r="P42" t="b">
        <f t="shared" si="21"/>
        <v>1</v>
      </c>
      <c r="Q42" t="b">
        <f t="shared" si="22"/>
        <v>1</v>
      </c>
      <c r="R42" t="b">
        <f t="shared" si="23"/>
        <v>1</v>
      </c>
      <c r="T42" t="b">
        <f t="shared" si="24"/>
        <v>1</v>
      </c>
      <c r="U42" t="b">
        <f t="shared" si="25"/>
        <v>1</v>
      </c>
      <c r="V42" t="b">
        <f t="shared" si="26"/>
        <v>1</v>
      </c>
      <c r="W42" t="b">
        <f t="shared" si="27"/>
        <v>1</v>
      </c>
      <c r="Y42" s="17">
        <f t="shared" si="30"/>
        <v>0</v>
      </c>
      <c r="Z42" s="17">
        <f t="shared" si="28"/>
        <v>9</v>
      </c>
      <c r="AC42" s="17">
        <f t="shared" si="31"/>
        <v>0</v>
      </c>
      <c r="AD42">
        <f t="shared" si="29"/>
        <v>9</v>
      </c>
    </row>
    <row r="43" spans="1:32" ht="3" hidden="1" customHeight="1" x14ac:dyDescent="0.35">
      <c r="A43" s="162"/>
      <c r="B43" s="118"/>
      <c r="C43" s="1"/>
      <c r="D43" s="106"/>
      <c r="E43" s="106"/>
      <c r="F43" s="106"/>
      <c r="G43" s="106"/>
      <c r="H43" s="212"/>
      <c r="I43" s="106"/>
      <c r="J43" s="106"/>
      <c r="K43" s="106"/>
      <c r="L43" s="29"/>
      <c r="M43" s="6"/>
      <c r="V43" t="b">
        <f t="shared" si="26"/>
        <v>1</v>
      </c>
      <c r="W43" t="b">
        <f t="shared" si="27"/>
        <v>1</v>
      </c>
      <c r="Y43" s="17"/>
      <c r="Z43" s="17"/>
      <c r="AC43" s="17"/>
    </row>
    <row r="44" spans="1:32" ht="30.5" hidden="1" customHeight="1" thickBot="1" x14ac:dyDescent="0.4">
      <c r="A44" s="2"/>
      <c r="M44" s="52">
        <f>SUM(M35:M42)</f>
        <v>72</v>
      </c>
      <c r="Y44" s="17">
        <f>SUM(Y35:Y42)</f>
        <v>0</v>
      </c>
      <c r="Z44" s="17">
        <f>SUM(Z35:Z42)</f>
        <v>72</v>
      </c>
      <c r="AA44" s="13">
        <f>M44-Z44</f>
        <v>0</v>
      </c>
      <c r="AB44" s="18">
        <f>IF(AA44=0,0,Y44/AA44*100)</f>
        <v>0</v>
      </c>
      <c r="AC44" s="13">
        <f>SUM(AC6:AC35)</f>
        <v>0</v>
      </c>
      <c r="AD44">
        <f>SUM(AD35:AD42)</f>
        <v>72</v>
      </c>
      <c r="AE44">
        <f>M44-AD44</f>
        <v>0</v>
      </c>
      <c r="AF44" s="21">
        <f>IF(AE44=0,0,AC44/AE44*100)</f>
        <v>0</v>
      </c>
    </row>
    <row r="45" spans="1:32" s="174" customFormat="1" ht="50" customHeight="1" thickBot="1" x14ac:dyDescent="0.4">
      <c r="A45" s="279"/>
      <c r="B45" s="280"/>
      <c r="C45" s="280"/>
      <c r="D45" s="280"/>
      <c r="E45" s="280"/>
      <c r="F45" s="280"/>
      <c r="G45" s="280"/>
      <c r="H45" s="280"/>
      <c r="I45" s="280"/>
      <c r="J45" s="280"/>
      <c r="K45" s="280"/>
      <c r="L45" s="281"/>
      <c r="M45" s="174" t="s">
        <v>31</v>
      </c>
      <c r="Y45" s="174" t="s">
        <v>32</v>
      </c>
      <c r="Z45" s="175"/>
      <c r="AA45" s="174" t="s">
        <v>30</v>
      </c>
      <c r="AB45" s="174" t="s">
        <v>34</v>
      </c>
      <c r="AC45" s="174" t="s">
        <v>32</v>
      </c>
      <c r="AE45" s="174" t="s">
        <v>30</v>
      </c>
      <c r="AF45" s="174" t="s">
        <v>34</v>
      </c>
    </row>
    <row r="46" spans="1:32" ht="25" customHeight="1" x14ac:dyDescent="0.35">
      <c r="A46" s="130" t="s">
        <v>337</v>
      </c>
      <c r="B46" s="131"/>
      <c r="C46" s="131"/>
      <c r="D46" s="131"/>
      <c r="E46" s="131"/>
      <c r="F46" s="131"/>
      <c r="G46" s="131"/>
      <c r="I46" s="131"/>
      <c r="J46" s="131"/>
      <c r="K46" s="131"/>
      <c r="L46" s="131"/>
      <c r="M46" s="6"/>
      <c r="Z46" s="17"/>
    </row>
    <row r="47" spans="1:32" ht="35" customHeight="1" thickBot="1" x14ac:dyDescent="0.4">
      <c r="A47" s="177" t="s">
        <v>346</v>
      </c>
      <c r="B47" s="178" t="s">
        <v>353</v>
      </c>
      <c r="C47" s="149"/>
      <c r="D47" s="149"/>
      <c r="E47" s="149"/>
      <c r="F47" s="149"/>
      <c r="G47" s="149"/>
      <c r="I47" s="149"/>
      <c r="J47" s="149"/>
      <c r="K47" s="149"/>
      <c r="L47" s="149"/>
      <c r="M47" s="6"/>
      <c r="Z47" s="17"/>
    </row>
    <row r="48" spans="1:32" ht="75.5" customHeight="1" x14ac:dyDescent="0.35">
      <c r="A48" s="276" t="s">
        <v>338</v>
      </c>
      <c r="B48" s="122" t="s">
        <v>407</v>
      </c>
      <c r="D48" s="29"/>
      <c r="E48" s="106"/>
      <c r="F48" s="106"/>
      <c r="G48" s="106"/>
      <c r="H48" s="212"/>
      <c r="I48" s="29"/>
      <c r="J48" s="29"/>
      <c r="K48" s="106"/>
      <c r="L48" s="29"/>
      <c r="M48" s="6">
        <v>9</v>
      </c>
      <c r="O48" t="b">
        <f t="shared" ref="O48:O54" si="32">AND(ISBLANK(E48),ISBLANK(F48),ISBLANK(G48))</f>
        <v>1</v>
      </c>
      <c r="P48" t="b">
        <f t="shared" ref="P48:P54" si="33">AND(ISBLANK(D48),ISBLANK(F48),ISBLANK(G48))</f>
        <v>1</v>
      </c>
      <c r="Q48" t="b">
        <f t="shared" ref="Q48:Q54" si="34">AND(ISBLANK(D48),ISBLANK(E48),ISBLANK(G48))</f>
        <v>1</v>
      </c>
      <c r="R48" t="b">
        <f t="shared" ref="R48:R54" si="35">AND(ISBLANK(D48),ISBLANK(E48),ISBLANK(F48))</f>
        <v>1</v>
      </c>
      <c r="T48" t="b">
        <f t="shared" ref="T48:T54" si="36">AND(ISBLANK(J48),ISBLANK(K48),ISBLANK(L48))</f>
        <v>1</v>
      </c>
      <c r="U48" t="b">
        <f t="shared" ref="U48:U54" si="37">AND(ISBLANK(I48),ISBLANK(K48),ISBLANK(L48))</f>
        <v>1</v>
      </c>
      <c r="V48" t="b">
        <f t="shared" ref="V48:V54" si="38">AND(ISBLANK(I48),ISBLANK(J48),ISBLANK(L48))</f>
        <v>1</v>
      </c>
      <c r="W48" t="b">
        <f t="shared" ref="W48:W54" si="39">AND(ISBLANK(I48),ISBLANK(J48),ISBLANK(K48))</f>
        <v>1</v>
      </c>
      <c r="Y48" s="17">
        <f>IF(D48="x",1,IF(E48="x",4,IF(F48="x",6,IF(G48="x",9,0))))</f>
        <v>0</v>
      </c>
      <c r="Z48" s="17">
        <f t="shared" ref="Z48:Z54" si="40">IF(Y48=0,M48,0)</f>
        <v>9</v>
      </c>
      <c r="AC48" s="17">
        <f>IF(I48="x",1,IF(J48="x",4,IF(K48="x",6,IF(L48="x",9,0))))</f>
        <v>0</v>
      </c>
      <c r="AD48">
        <f t="shared" ref="AD48:AD54" si="41">IF(AC48=0,M48,0)</f>
        <v>9</v>
      </c>
    </row>
    <row r="49" spans="1:32" ht="26" customHeight="1" x14ac:dyDescent="0.35">
      <c r="A49" s="277"/>
      <c r="B49" s="143" t="s">
        <v>408</v>
      </c>
      <c r="D49" s="29"/>
      <c r="E49" s="106"/>
      <c r="F49" s="106"/>
      <c r="G49" s="106"/>
      <c r="H49" s="212"/>
      <c r="I49" s="29"/>
      <c r="J49" s="106"/>
      <c r="K49" s="106"/>
      <c r="L49" s="29"/>
      <c r="M49" s="6">
        <v>9</v>
      </c>
      <c r="O49" t="b">
        <f t="shared" si="32"/>
        <v>1</v>
      </c>
      <c r="P49" t="b">
        <f t="shared" si="33"/>
        <v>1</v>
      </c>
      <c r="Q49" t="b">
        <f t="shared" si="34"/>
        <v>1</v>
      </c>
      <c r="R49" t="b">
        <f t="shared" si="35"/>
        <v>1</v>
      </c>
      <c r="T49" t="b">
        <f t="shared" si="36"/>
        <v>1</v>
      </c>
      <c r="U49" t="b">
        <f t="shared" si="37"/>
        <v>1</v>
      </c>
      <c r="V49" t="b">
        <f t="shared" si="38"/>
        <v>1</v>
      </c>
      <c r="W49" t="b">
        <f t="shared" si="39"/>
        <v>1</v>
      </c>
      <c r="Y49" s="17">
        <f t="shared" ref="Y49:Y54" si="42">IF(D49="x",1,IF(E49="x",4,IF(F49="x",6,IF(G49="x",9,0))))</f>
        <v>0</v>
      </c>
      <c r="Z49" s="17">
        <f t="shared" si="40"/>
        <v>9</v>
      </c>
      <c r="AC49" s="17">
        <f t="shared" ref="AC49:AC54" si="43">IF(I49="x",1,IF(J49="x",4,IF(K49="x",6,IF(L49="x",9,0))))</f>
        <v>0</v>
      </c>
      <c r="AD49">
        <f t="shared" si="41"/>
        <v>9</v>
      </c>
    </row>
    <row r="50" spans="1:32" ht="44.5" customHeight="1" thickBot="1" x14ac:dyDescent="0.4">
      <c r="A50" s="278"/>
      <c r="B50" s="143" t="s">
        <v>409</v>
      </c>
      <c r="D50" s="29"/>
      <c r="E50" s="106"/>
      <c r="F50" s="106"/>
      <c r="G50" s="106"/>
      <c r="H50" s="212"/>
      <c r="I50" s="29"/>
      <c r="J50" s="106"/>
      <c r="K50" s="106"/>
      <c r="L50" s="29"/>
      <c r="M50" s="6">
        <v>9</v>
      </c>
      <c r="O50" t="b">
        <f t="shared" si="32"/>
        <v>1</v>
      </c>
      <c r="P50" t="b">
        <f t="shared" si="33"/>
        <v>1</v>
      </c>
      <c r="Q50" t="b">
        <f t="shared" si="34"/>
        <v>1</v>
      </c>
      <c r="R50" t="b">
        <f t="shared" si="35"/>
        <v>1</v>
      </c>
      <c r="T50" t="b">
        <f t="shared" si="36"/>
        <v>1</v>
      </c>
      <c r="U50" t="b">
        <f t="shared" si="37"/>
        <v>1</v>
      </c>
      <c r="V50" t="b">
        <f t="shared" si="38"/>
        <v>1</v>
      </c>
      <c r="W50" t="b">
        <f t="shared" si="39"/>
        <v>1</v>
      </c>
      <c r="Y50" s="17">
        <f t="shared" si="42"/>
        <v>0</v>
      </c>
      <c r="Z50" s="17">
        <f t="shared" si="40"/>
        <v>9</v>
      </c>
      <c r="AC50" s="17">
        <f t="shared" si="43"/>
        <v>0</v>
      </c>
      <c r="AD50">
        <f t="shared" si="41"/>
        <v>9</v>
      </c>
    </row>
    <row r="51" spans="1:32" ht="75" customHeight="1" x14ac:dyDescent="0.35">
      <c r="A51" s="276" t="s">
        <v>421</v>
      </c>
      <c r="B51" s="143" t="s">
        <v>410</v>
      </c>
      <c r="D51" s="29"/>
      <c r="E51" s="106"/>
      <c r="F51" s="106"/>
      <c r="G51" s="106"/>
      <c r="H51" s="212"/>
      <c r="I51" s="29"/>
      <c r="J51" s="106"/>
      <c r="K51" s="106"/>
      <c r="L51" s="29"/>
      <c r="M51" s="6">
        <v>9</v>
      </c>
      <c r="O51" t="b">
        <f t="shared" si="32"/>
        <v>1</v>
      </c>
      <c r="P51" t="b">
        <f t="shared" si="33"/>
        <v>1</v>
      </c>
      <c r="Q51" t="b">
        <f t="shared" si="34"/>
        <v>1</v>
      </c>
      <c r="R51" t="b">
        <f t="shared" si="35"/>
        <v>1</v>
      </c>
      <c r="T51" t="b">
        <f t="shared" si="36"/>
        <v>1</v>
      </c>
      <c r="U51" t="b">
        <f t="shared" si="37"/>
        <v>1</v>
      </c>
      <c r="V51" t="b">
        <f t="shared" si="38"/>
        <v>1</v>
      </c>
      <c r="W51" t="b">
        <f t="shared" si="39"/>
        <v>1</v>
      </c>
      <c r="Y51" s="17">
        <f t="shared" si="42"/>
        <v>0</v>
      </c>
      <c r="Z51" s="17">
        <f t="shared" si="40"/>
        <v>9</v>
      </c>
      <c r="AC51" s="17">
        <f t="shared" si="43"/>
        <v>0</v>
      </c>
      <c r="AD51">
        <f t="shared" si="41"/>
        <v>9</v>
      </c>
    </row>
    <row r="52" spans="1:32" ht="47" customHeight="1" x14ac:dyDescent="0.35">
      <c r="A52" s="277"/>
      <c r="B52" s="143" t="s">
        <v>411</v>
      </c>
      <c r="D52" s="29"/>
      <c r="E52" s="106"/>
      <c r="F52" s="106"/>
      <c r="G52" s="106"/>
      <c r="H52" s="212"/>
      <c r="I52" s="29"/>
      <c r="J52" s="106"/>
      <c r="K52" s="106"/>
      <c r="L52" s="29"/>
      <c r="M52" s="6">
        <v>9</v>
      </c>
      <c r="O52" t="b">
        <f t="shared" si="32"/>
        <v>1</v>
      </c>
      <c r="P52" t="b">
        <f t="shared" si="33"/>
        <v>1</v>
      </c>
      <c r="Q52" t="b">
        <f t="shared" si="34"/>
        <v>1</v>
      </c>
      <c r="R52" t="b">
        <f t="shared" si="35"/>
        <v>1</v>
      </c>
      <c r="T52" t="b">
        <f t="shared" si="36"/>
        <v>1</v>
      </c>
      <c r="U52" t="b">
        <f t="shared" si="37"/>
        <v>1</v>
      </c>
      <c r="V52" t="b">
        <f t="shared" si="38"/>
        <v>1</v>
      </c>
      <c r="W52" t="b">
        <f t="shared" si="39"/>
        <v>1</v>
      </c>
      <c r="Y52" s="17">
        <f t="shared" si="42"/>
        <v>0</v>
      </c>
      <c r="Z52" s="17">
        <f t="shared" si="40"/>
        <v>9</v>
      </c>
      <c r="AC52" s="17">
        <f t="shared" si="43"/>
        <v>0</v>
      </c>
      <c r="AD52">
        <f t="shared" si="41"/>
        <v>9</v>
      </c>
    </row>
    <row r="53" spans="1:32" ht="34.5" customHeight="1" thickBot="1" x14ac:dyDescent="0.4">
      <c r="A53" s="278"/>
      <c r="B53" s="143" t="s">
        <v>373</v>
      </c>
      <c r="D53" s="29"/>
      <c r="E53" s="106"/>
      <c r="F53" s="106"/>
      <c r="G53" s="106"/>
      <c r="H53" s="212"/>
      <c r="I53" s="29"/>
      <c r="J53" s="106"/>
      <c r="K53" s="106"/>
      <c r="L53" s="29"/>
      <c r="M53" s="6">
        <v>9</v>
      </c>
      <c r="O53" t="b">
        <f t="shared" si="32"/>
        <v>1</v>
      </c>
      <c r="P53" t="b">
        <f t="shared" si="33"/>
        <v>1</v>
      </c>
      <c r="Q53" t="b">
        <f t="shared" si="34"/>
        <v>1</v>
      </c>
      <c r="R53" t="b">
        <f t="shared" si="35"/>
        <v>1</v>
      </c>
      <c r="T53" t="b">
        <f t="shared" si="36"/>
        <v>1</v>
      </c>
      <c r="U53" t="b">
        <f t="shared" si="37"/>
        <v>1</v>
      </c>
      <c r="V53" t="b">
        <f t="shared" si="38"/>
        <v>1</v>
      </c>
      <c r="W53" t="b">
        <f t="shared" si="39"/>
        <v>1</v>
      </c>
      <c r="Y53" s="17">
        <f t="shared" si="42"/>
        <v>0</v>
      </c>
      <c r="Z53" s="17">
        <f t="shared" si="40"/>
        <v>9</v>
      </c>
      <c r="AC53" s="17">
        <f t="shared" si="43"/>
        <v>0</v>
      </c>
      <c r="AD53">
        <f t="shared" si="41"/>
        <v>9</v>
      </c>
    </row>
    <row r="54" spans="1:32" ht="38" customHeight="1" thickBot="1" x14ac:dyDescent="0.4">
      <c r="A54" s="238" t="s">
        <v>354</v>
      </c>
      <c r="B54" s="143" t="s">
        <v>412</v>
      </c>
      <c r="D54" s="29"/>
      <c r="E54" s="106"/>
      <c r="F54" s="106"/>
      <c r="G54" s="106"/>
      <c r="H54" s="212"/>
      <c r="I54" s="29"/>
      <c r="J54" s="106"/>
      <c r="K54" s="106"/>
      <c r="L54" s="29"/>
      <c r="M54" s="6">
        <v>9</v>
      </c>
      <c r="O54" t="b">
        <f t="shared" si="32"/>
        <v>1</v>
      </c>
      <c r="P54" t="b">
        <f t="shared" si="33"/>
        <v>1</v>
      </c>
      <c r="Q54" t="b">
        <f t="shared" si="34"/>
        <v>1</v>
      </c>
      <c r="R54" t="b">
        <f t="shared" si="35"/>
        <v>1</v>
      </c>
      <c r="T54" t="b">
        <f t="shared" si="36"/>
        <v>1</v>
      </c>
      <c r="U54" t="b">
        <f t="shared" si="37"/>
        <v>1</v>
      </c>
      <c r="V54" t="b">
        <f t="shared" si="38"/>
        <v>1</v>
      </c>
      <c r="W54" t="b">
        <f t="shared" si="39"/>
        <v>1</v>
      </c>
      <c r="Y54" s="17">
        <f t="shared" si="42"/>
        <v>0</v>
      </c>
      <c r="Z54" s="17">
        <f t="shared" si="40"/>
        <v>9</v>
      </c>
      <c r="AC54" s="17">
        <f t="shared" si="43"/>
        <v>0</v>
      </c>
      <c r="AD54">
        <f t="shared" si="41"/>
        <v>9</v>
      </c>
    </row>
    <row r="55" spans="1:32" ht="50" customHeight="1" thickBot="1" x14ac:dyDescent="0.4">
      <c r="A55" s="279"/>
      <c r="B55" s="280"/>
      <c r="C55" s="280"/>
      <c r="D55" s="280"/>
      <c r="E55" s="280"/>
      <c r="F55" s="280"/>
      <c r="G55" s="280"/>
      <c r="H55" s="280"/>
      <c r="I55" s="280"/>
      <c r="J55" s="280"/>
      <c r="K55" s="280"/>
      <c r="L55" s="281"/>
      <c r="M55" s="6">
        <f>SUM(M48:M54)</f>
        <v>63</v>
      </c>
      <c r="Y55" s="17">
        <f>SUM(Y48:Y54)</f>
        <v>0</v>
      </c>
      <c r="Z55" s="17">
        <f>SUM(Z48:Z54)</f>
        <v>63</v>
      </c>
      <c r="AA55" s="13">
        <f>M55-Z55</f>
        <v>0</v>
      </c>
      <c r="AB55" s="18">
        <f>IF(AA55=0,0,Y55/AA55*100)</f>
        <v>0</v>
      </c>
      <c r="AC55" s="17">
        <f>SUM(AC48:AC54)</f>
        <v>0</v>
      </c>
      <c r="AD55" s="17">
        <f>SUM(AD48:AD54)</f>
        <v>63</v>
      </c>
      <c r="AE55" s="13">
        <f>M55-AD55</f>
        <v>0</v>
      </c>
      <c r="AF55" s="18">
        <f>IF(AE55=0,0,AC55/AE55*100)</f>
        <v>0</v>
      </c>
    </row>
    <row r="56" spans="1:32" ht="0.5" customHeight="1" thickBot="1" x14ac:dyDescent="0.4">
      <c r="A56" s="196"/>
      <c r="B56" s="197"/>
      <c r="C56" s="197"/>
      <c r="D56" s="197"/>
      <c r="E56" s="197"/>
      <c r="F56" s="197"/>
      <c r="G56" s="197"/>
      <c r="H56" s="214"/>
      <c r="I56" s="197"/>
      <c r="J56" s="197"/>
      <c r="K56" s="197"/>
      <c r="L56" s="198"/>
      <c r="M56" s="6"/>
      <c r="Y56" s="17"/>
      <c r="Z56" s="17"/>
      <c r="AA56" s="13"/>
      <c r="AB56" s="18"/>
      <c r="AC56" s="17"/>
      <c r="AD56" s="17"/>
      <c r="AE56" s="13"/>
      <c r="AF56" s="18"/>
    </row>
    <row r="57" spans="1:32" ht="25" customHeight="1" thickBot="1" x14ac:dyDescent="0.4">
      <c r="A57" s="194" t="s">
        <v>340</v>
      </c>
      <c r="B57" s="195"/>
      <c r="C57" s="139"/>
      <c r="D57" s="139"/>
      <c r="E57" s="139"/>
      <c r="F57" s="139"/>
      <c r="G57" s="139"/>
      <c r="H57" s="203"/>
      <c r="I57" s="139"/>
      <c r="J57" s="139"/>
      <c r="K57" s="139"/>
      <c r="L57" s="154"/>
      <c r="M57" s="52"/>
      <c r="Y57" t="s">
        <v>32</v>
      </c>
      <c r="Z57" s="17"/>
      <c r="AA57" t="s">
        <v>30</v>
      </c>
      <c r="AB57" s="53" t="s">
        <v>34</v>
      </c>
      <c r="AC57" t="s">
        <v>32</v>
      </c>
      <c r="AE57" t="s">
        <v>30</v>
      </c>
      <c r="AF57" s="53" t="s">
        <v>34</v>
      </c>
    </row>
    <row r="58" spans="1:32" ht="0.75" customHeight="1" x14ac:dyDescent="0.35">
      <c r="A58" s="9"/>
      <c r="B58" s="10"/>
      <c r="M58" s="52"/>
      <c r="Z58" s="17"/>
    </row>
    <row r="59" spans="1:32" ht="39.5" customHeight="1" thickBot="1" x14ac:dyDescent="0.4">
      <c r="A59" s="179" t="s">
        <v>350</v>
      </c>
      <c r="B59" s="180" t="s">
        <v>355</v>
      </c>
      <c r="C59" s="149"/>
      <c r="D59" s="149"/>
      <c r="E59" s="149"/>
      <c r="F59" s="149"/>
      <c r="G59" s="149"/>
      <c r="I59" s="149"/>
      <c r="J59" s="149"/>
      <c r="K59" s="149"/>
      <c r="L59" s="149"/>
      <c r="M59" s="52"/>
      <c r="Z59" s="17"/>
    </row>
    <row r="60" spans="1:32" ht="95" customHeight="1" x14ac:dyDescent="0.35">
      <c r="A60" s="287" t="s">
        <v>341</v>
      </c>
      <c r="B60" s="143" t="s">
        <v>413</v>
      </c>
      <c r="D60" s="29"/>
      <c r="E60" s="29"/>
      <c r="F60" s="106"/>
      <c r="G60" s="29"/>
      <c r="H60" s="212"/>
      <c r="I60" s="29"/>
      <c r="J60" s="29"/>
      <c r="K60" s="106"/>
      <c r="L60" s="29"/>
      <c r="M60" s="6">
        <v>9</v>
      </c>
      <c r="O60" t="b">
        <f t="shared" ref="O60:O73" si="44">AND(ISBLANK(E60),ISBLANK(F60),ISBLANK(G60))</f>
        <v>1</v>
      </c>
      <c r="P60" t="b">
        <f t="shared" ref="P60:P73" si="45">AND(ISBLANK(D60),ISBLANK(F60),ISBLANK(G60))</f>
        <v>1</v>
      </c>
      <c r="Q60" t="b">
        <f t="shared" ref="Q60:Q73" si="46">AND(ISBLANK(D60),ISBLANK(E60),ISBLANK(G60))</f>
        <v>1</v>
      </c>
      <c r="R60" t="b">
        <f t="shared" ref="R60:R73" si="47">AND(ISBLANK(D60),ISBLANK(E60),ISBLANK(F60))</f>
        <v>1</v>
      </c>
      <c r="T60" t="b">
        <f t="shared" ref="T60:T73" si="48">AND(ISBLANK(J60),ISBLANK(K60),ISBLANK(L60))</f>
        <v>1</v>
      </c>
      <c r="U60" t="b">
        <f t="shared" ref="U60:U73" si="49">AND(ISBLANK(I60),ISBLANK(K60),ISBLANK(L60))</f>
        <v>1</v>
      </c>
      <c r="V60" t="b">
        <f t="shared" ref="V60:V73" si="50">AND(ISBLANK(I60),ISBLANK(J60),ISBLANK(L60))</f>
        <v>1</v>
      </c>
      <c r="W60" t="b">
        <f t="shared" ref="W60:W73" si="51">AND(ISBLANK(I60),ISBLANK(J60),ISBLANK(K60))</f>
        <v>1</v>
      </c>
      <c r="Y60" s="17">
        <f>IF(D60="x",1,IF(E60="x",4,IF(F60="x",6,IF(G60="x",9,0))))</f>
        <v>0</v>
      </c>
      <c r="Z60" s="17">
        <f t="shared" ref="Z60:Z73" si="52">IF(Y60=0,M60,0)</f>
        <v>9</v>
      </c>
      <c r="AC60" s="13">
        <f>IF(I60="x",1,IF(J60="x",4,IF(K60="x",6,IF(L60="x",9,0))))</f>
        <v>0</v>
      </c>
      <c r="AD60">
        <f t="shared" ref="AD60:AD73" si="53">IF(AC60=0,M60,0)</f>
        <v>9</v>
      </c>
    </row>
    <row r="61" spans="1:32" ht="11.5" customHeight="1" x14ac:dyDescent="0.35">
      <c r="A61" s="288"/>
      <c r="B61" s="143" t="s">
        <v>414</v>
      </c>
      <c r="D61" s="29"/>
      <c r="E61" s="29"/>
      <c r="F61" s="106"/>
      <c r="G61" s="29"/>
      <c r="H61" s="212"/>
      <c r="I61" s="29"/>
      <c r="J61" s="106"/>
      <c r="K61" s="106"/>
      <c r="L61" s="106"/>
      <c r="M61" s="6">
        <v>9</v>
      </c>
      <c r="O61" t="b">
        <f t="shared" si="44"/>
        <v>1</v>
      </c>
      <c r="P61" t="b">
        <f t="shared" si="45"/>
        <v>1</v>
      </c>
      <c r="Q61" t="b">
        <f t="shared" si="46"/>
        <v>1</v>
      </c>
      <c r="R61" t="b">
        <f t="shared" si="47"/>
        <v>1</v>
      </c>
      <c r="T61" t="b">
        <f t="shared" si="48"/>
        <v>1</v>
      </c>
      <c r="U61" t="b">
        <f t="shared" si="49"/>
        <v>1</v>
      </c>
      <c r="V61" t="b">
        <f t="shared" si="50"/>
        <v>1</v>
      </c>
      <c r="W61" t="b">
        <f t="shared" si="51"/>
        <v>1</v>
      </c>
      <c r="Y61" s="17">
        <f t="shared" ref="Y61:Y62" si="54">IF(D61="x",1,IF(E61="x",4,IF(F61="x",6,IF(G61="x",9,0))))</f>
        <v>0</v>
      </c>
      <c r="Z61" s="17">
        <f t="shared" si="52"/>
        <v>9</v>
      </c>
      <c r="AC61" s="13">
        <f t="shared" ref="AC61:AC62" si="55">IF(I61="x",1,IF(J61="x",4,IF(K61="x",6,IF(L61="x",9,0))))</f>
        <v>0</v>
      </c>
      <c r="AD61">
        <f t="shared" si="53"/>
        <v>9</v>
      </c>
    </row>
    <row r="62" spans="1:32" ht="33.5" customHeight="1" thickBot="1" x14ac:dyDescent="0.4">
      <c r="A62" s="289"/>
      <c r="B62" s="156" t="s">
        <v>374</v>
      </c>
      <c r="D62" s="152"/>
      <c r="E62" s="152"/>
      <c r="F62" s="153"/>
      <c r="G62" s="152"/>
      <c r="H62" s="212"/>
      <c r="I62" s="152"/>
      <c r="J62" s="153"/>
      <c r="K62" s="153"/>
      <c r="L62" s="153"/>
      <c r="M62" s="6">
        <v>9</v>
      </c>
      <c r="O62" t="b">
        <f t="shared" si="44"/>
        <v>1</v>
      </c>
      <c r="P62" t="b">
        <f t="shared" si="45"/>
        <v>1</v>
      </c>
      <c r="Q62" t="b">
        <f t="shared" si="46"/>
        <v>1</v>
      </c>
      <c r="R62" t="b">
        <f t="shared" si="47"/>
        <v>1</v>
      </c>
      <c r="T62" t="b">
        <f t="shared" si="48"/>
        <v>1</v>
      </c>
      <c r="U62" t="b">
        <f t="shared" si="49"/>
        <v>1</v>
      </c>
      <c r="V62" t="b">
        <f t="shared" si="50"/>
        <v>1</v>
      </c>
      <c r="W62" t="b">
        <f t="shared" si="51"/>
        <v>1</v>
      </c>
      <c r="Y62" s="17">
        <f t="shared" si="54"/>
        <v>0</v>
      </c>
      <c r="Z62" s="17">
        <f t="shared" si="52"/>
        <v>9</v>
      </c>
      <c r="AC62" s="13">
        <f t="shared" si="55"/>
        <v>0</v>
      </c>
      <c r="AD62">
        <f t="shared" si="53"/>
        <v>9</v>
      </c>
    </row>
    <row r="63" spans="1:32" ht="50" customHeight="1" thickBot="1" x14ac:dyDescent="0.4">
      <c r="A63" s="284"/>
      <c r="B63" s="285"/>
      <c r="C63" s="285"/>
      <c r="D63" s="285"/>
      <c r="E63" s="285"/>
      <c r="F63" s="285"/>
      <c r="G63" s="285"/>
      <c r="H63" s="285"/>
      <c r="I63" s="285"/>
      <c r="J63" s="285"/>
      <c r="K63" s="285"/>
      <c r="L63" s="286"/>
      <c r="M63" s="6">
        <f>SUM(M60:M62)</f>
        <v>27</v>
      </c>
      <c r="Y63" s="17">
        <f>SUM(Y60:Y62)</f>
        <v>0</v>
      </c>
      <c r="Z63" s="17">
        <f>SUM(Z60:Z62)</f>
        <v>27</v>
      </c>
      <c r="AA63" s="13">
        <f>M63-Z63</f>
        <v>0</v>
      </c>
      <c r="AB63" s="18">
        <f>IF(AA63=0,0,Y63/AA63*100)</f>
        <v>0</v>
      </c>
      <c r="AC63" s="17">
        <f>SUM(AC60:AC62)</f>
        <v>0</v>
      </c>
      <c r="AD63" s="17">
        <f>SUM(AD60:AD62)</f>
        <v>27</v>
      </c>
      <c r="AE63" s="13">
        <f>M63-AD63</f>
        <v>0</v>
      </c>
      <c r="AF63" s="18">
        <f>IF(AE63=0,0,AC63/AE63*100)</f>
        <v>0</v>
      </c>
    </row>
    <row r="64" spans="1:32" ht="2" hidden="1" customHeight="1" thickBot="1" x14ac:dyDescent="0.4">
      <c r="A64" s="159"/>
      <c r="B64" s="160"/>
      <c r="C64" s="132"/>
      <c r="D64" s="161"/>
      <c r="E64" s="161"/>
      <c r="F64" s="161"/>
      <c r="G64" s="161"/>
      <c r="H64" s="212"/>
      <c r="I64" s="161"/>
      <c r="J64" s="161"/>
      <c r="K64" s="161"/>
      <c r="L64" s="161"/>
      <c r="M64" s="6"/>
      <c r="Y64" s="17"/>
      <c r="Z64" s="17"/>
      <c r="AC64" s="13"/>
    </row>
    <row r="65" spans="1:32" ht="25" customHeight="1" thickBot="1" x14ac:dyDescent="0.4">
      <c r="A65" s="194" t="s">
        <v>356</v>
      </c>
      <c r="B65" s="195"/>
      <c r="C65" s="139"/>
      <c r="D65" s="139"/>
      <c r="E65" s="139"/>
      <c r="F65" s="139"/>
      <c r="G65" s="139"/>
      <c r="H65" s="203"/>
      <c r="I65" s="139"/>
      <c r="J65" s="139"/>
      <c r="K65" s="139"/>
      <c r="L65" s="154"/>
      <c r="M65" s="52"/>
      <c r="Y65" t="s">
        <v>32</v>
      </c>
      <c r="Z65" s="17"/>
      <c r="AA65" t="s">
        <v>30</v>
      </c>
      <c r="AB65" s="53" t="s">
        <v>34</v>
      </c>
      <c r="AC65" s="13"/>
      <c r="AE65" t="s">
        <v>30</v>
      </c>
      <c r="AF65" s="53" t="s">
        <v>34</v>
      </c>
    </row>
    <row r="66" spans="1:32" ht="0.75" customHeight="1" x14ac:dyDescent="0.35">
      <c r="A66" s="9"/>
      <c r="B66" s="10"/>
      <c r="M66" s="52"/>
      <c r="O66" t="b">
        <f t="shared" si="44"/>
        <v>1</v>
      </c>
      <c r="P66" t="b">
        <f t="shared" si="45"/>
        <v>1</v>
      </c>
      <c r="Q66" t="b">
        <f t="shared" si="46"/>
        <v>1</v>
      </c>
      <c r="R66" t="b">
        <f t="shared" si="47"/>
        <v>1</v>
      </c>
      <c r="T66" t="b">
        <f t="shared" si="48"/>
        <v>1</v>
      </c>
      <c r="U66" t="b">
        <f t="shared" si="49"/>
        <v>1</v>
      </c>
      <c r="V66" t="b">
        <f t="shared" si="50"/>
        <v>1</v>
      </c>
      <c r="W66" t="b">
        <f t="shared" si="51"/>
        <v>1</v>
      </c>
      <c r="Z66" s="17">
        <f t="shared" si="52"/>
        <v>0</v>
      </c>
      <c r="AC66" s="13">
        <f t="shared" ref="AC66" si="56">IF(I66="x",0,IF(J66="x",1,IF(K66="x",5,IF(L66="x",9,0))))</f>
        <v>0</v>
      </c>
      <c r="AD66">
        <f t="shared" si="53"/>
        <v>0</v>
      </c>
    </row>
    <row r="67" spans="1:32" ht="47.5" customHeight="1" thickBot="1" x14ac:dyDescent="0.4">
      <c r="A67" s="179" t="s">
        <v>350</v>
      </c>
      <c r="B67" s="181" t="s">
        <v>375</v>
      </c>
      <c r="C67" s="149"/>
      <c r="D67" s="149"/>
      <c r="E67" s="149"/>
      <c r="F67" s="149"/>
      <c r="G67" s="149"/>
      <c r="I67" s="149"/>
      <c r="J67" s="149"/>
      <c r="K67" s="149"/>
      <c r="L67" s="149"/>
      <c r="M67" s="52"/>
      <c r="Z67" s="17"/>
      <c r="AC67" s="13"/>
    </row>
    <row r="68" spans="1:32" ht="111.5" customHeight="1" thickBot="1" x14ac:dyDescent="0.4">
      <c r="A68" s="157" t="s">
        <v>357</v>
      </c>
      <c r="B68" s="143" t="s">
        <v>376</v>
      </c>
      <c r="C68" s="158"/>
      <c r="D68" s="29"/>
      <c r="E68" s="29"/>
      <c r="F68" s="106"/>
      <c r="G68" s="29"/>
      <c r="H68" s="215"/>
      <c r="I68" s="29"/>
      <c r="J68" s="106"/>
      <c r="K68" s="106"/>
      <c r="L68" s="106"/>
      <c r="M68" s="6">
        <v>9</v>
      </c>
      <c r="O68" t="b">
        <f t="shared" si="44"/>
        <v>1</v>
      </c>
      <c r="P68" t="b">
        <f t="shared" si="45"/>
        <v>1</v>
      </c>
      <c r="Q68" t="b">
        <f t="shared" si="46"/>
        <v>1</v>
      </c>
      <c r="R68" t="b">
        <f t="shared" si="47"/>
        <v>1</v>
      </c>
      <c r="T68" t="b">
        <f t="shared" si="48"/>
        <v>1</v>
      </c>
      <c r="U68" t="b">
        <f t="shared" si="49"/>
        <v>1</v>
      </c>
      <c r="V68" t="b">
        <f t="shared" si="50"/>
        <v>1</v>
      </c>
      <c r="W68" t="b">
        <f t="shared" si="51"/>
        <v>1</v>
      </c>
      <c r="Y68" s="17">
        <f>IF(D68="x",1,IF(E68="x",4,IF(F68="x",6,IF(G68="x",9,0))))</f>
        <v>0</v>
      </c>
      <c r="Z68" s="17">
        <f t="shared" si="52"/>
        <v>9</v>
      </c>
      <c r="AC68" s="13">
        <f>IF(I68="x",1,IF(J68="x",4,IF(K68="x",6,IF(L68="x",9,0))))</f>
        <v>0</v>
      </c>
      <c r="AD68">
        <f t="shared" si="53"/>
        <v>9</v>
      </c>
    </row>
    <row r="69" spans="1:32" ht="53" customHeight="1" thickBot="1" x14ac:dyDescent="0.4">
      <c r="A69" s="157" t="s">
        <v>358</v>
      </c>
      <c r="B69" s="143" t="s">
        <v>415</v>
      </c>
      <c r="C69" s="158"/>
      <c r="D69" s="29"/>
      <c r="E69" s="29"/>
      <c r="F69" s="106"/>
      <c r="G69" s="29"/>
      <c r="H69" s="215"/>
      <c r="I69" s="29"/>
      <c r="J69" s="106"/>
      <c r="K69" s="106"/>
      <c r="L69" s="106"/>
      <c r="M69" s="6">
        <v>9</v>
      </c>
      <c r="O69" t="b">
        <f t="shared" si="44"/>
        <v>1</v>
      </c>
      <c r="P69" t="b">
        <f t="shared" si="45"/>
        <v>1</v>
      </c>
      <c r="Q69" t="b">
        <f t="shared" si="46"/>
        <v>1</v>
      </c>
      <c r="R69" t="b">
        <f t="shared" si="47"/>
        <v>1</v>
      </c>
      <c r="T69" t="b">
        <f t="shared" si="48"/>
        <v>1</v>
      </c>
      <c r="U69" t="b">
        <f t="shared" si="49"/>
        <v>1</v>
      </c>
      <c r="V69" t="b">
        <f t="shared" si="50"/>
        <v>1</v>
      </c>
      <c r="W69" t="b">
        <f t="shared" si="51"/>
        <v>1</v>
      </c>
      <c r="Y69" s="17">
        <f t="shared" ref="Y69:Y73" si="57">IF(D69="x",1,IF(E69="x",4,IF(F69="x",6,IF(G69="x",9,0))))</f>
        <v>0</v>
      </c>
      <c r="Z69" s="17">
        <f t="shared" si="52"/>
        <v>9</v>
      </c>
      <c r="AC69" s="13">
        <f t="shared" ref="AC69:AC73" si="58">IF(I69="x",1,IF(J69="x",4,IF(K69="x",6,IF(L69="x",9,0))))</f>
        <v>0</v>
      </c>
      <c r="AD69">
        <f t="shared" si="53"/>
        <v>9</v>
      </c>
    </row>
    <row r="70" spans="1:32" ht="76" customHeight="1" x14ac:dyDescent="0.35">
      <c r="A70" s="282" t="s">
        <v>359</v>
      </c>
      <c r="B70" s="143" t="s">
        <v>416</v>
      </c>
      <c r="C70" s="158"/>
      <c r="D70" s="29"/>
      <c r="E70" s="29"/>
      <c r="F70" s="106"/>
      <c r="G70" s="29"/>
      <c r="H70" s="215"/>
      <c r="I70" s="29"/>
      <c r="J70" s="106"/>
      <c r="K70" s="106"/>
      <c r="L70" s="106"/>
      <c r="M70" s="6">
        <v>9</v>
      </c>
      <c r="O70" t="b">
        <f>AND(ISBLANK(E70),ISBLANK(F70),ISBLANK(G70))</f>
        <v>1</v>
      </c>
      <c r="P70" t="b">
        <f>AND(ISBLANK(D70),ISBLANK(F70),ISBLANK(G70))</f>
        <v>1</v>
      </c>
      <c r="Q70" t="b">
        <f>AND(ISBLANK(D70),ISBLANK(E70),ISBLANK(G70))</f>
        <v>1</v>
      </c>
      <c r="R70" t="b">
        <f>AND(ISBLANK(D70),ISBLANK(E70),ISBLANK(F70))</f>
        <v>1</v>
      </c>
      <c r="T70" t="b">
        <f>AND(ISBLANK(J70),ISBLANK(K70),ISBLANK(L70))</f>
        <v>1</v>
      </c>
      <c r="U70" t="b">
        <f>AND(ISBLANK(I70),ISBLANK(K70),ISBLANK(L70))</f>
        <v>1</v>
      </c>
      <c r="V70" t="b">
        <f>AND(ISBLANK(I70),ISBLANK(J70),ISBLANK(L70))</f>
        <v>1</v>
      </c>
      <c r="W70" t="b">
        <f>AND(ISBLANK(I70),ISBLANK(J70),ISBLANK(K70))</f>
        <v>1</v>
      </c>
      <c r="Y70" s="17">
        <f t="shared" si="57"/>
        <v>0</v>
      </c>
      <c r="Z70" s="17">
        <f>IF(Y70=0,M70,0)</f>
        <v>9</v>
      </c>
      <c r="AC70" s="13">
        <f t="shared" si="58"/>
        <v>0</v>
      </c>
      <c r="AD70">
        <f>IF(AC70=0,M70,0)</f>
        <v>9</v>
      </c>
    </row>
    <row r="71" spans="1:32" ht="15.5" customHeight="1" thickBot="1" x14ac:dyDescent="0.4">
      <c r="A71" s="315"/>
      <c r="B71" s="143" t="s">
        <v>417</v>
      </c>
      <c r="C71" s="158"/>
      <c r="D71" s="29"/>
      <c r="E71" s="29"/>
      <c r="F71" s="106"/>
      <c r="G71" s="29"/>
      <c r="H71" s="215"/>
      <c r="I71" s="29"/>
      <c r="J71" s="106"/>
      <c r="K71" s="106"/>
      <c r="L71" s="106"/>
      <c r="M71" s="6">
        <v>9</v>
      </c>
      <c r="O71" t="b">
        <f>AND(ISBLANK(E71),ISBLANK(F71),ISBLANK(G71))</f>
        <v>1</v>
      </c>
      <c r="P71" t="b">
        <f>AND(ISBLANK(D71),ISBLANK(F71),ISBLANK(G71))</f>
        <v>1</v>
      </c>
      <c r="Q71" t="b">
        <f>AND(ISBLANK(D71),ISBLANK(E71),ISBLANK(G71))</f>
        <v>1</v>
      </c>
      <c r="R71" t="b">
        <f>AND(ISBLANK(D71),ISBLANK(E71),ISBLANK(F71))</f>
        <v>1</v>
      </c>
      <c r="T71" t="b">
        <f>AND(ISBLANK(J71),ISBLANK(K71),ISBLANK(L71))</f>
        <v>1</v>
      </c>
      <c r="U71" t="b">
        <f>AND(ISBLANK(I71),ISBLANK(K71),ISBLANK(L71))</f>
        <v>1</v>
      </c>
      <c r="V71" t="b">
        <f>AND(ISBLANK(I71),ISBLANK(J71),ISBLANK(L71))</f>
        <v>1</v>
      </c>
      <c r="W71" t="b">
        <f>AND(ISBLANK(I71),ISBLANK(J71),ISBLANK(K71))</f>
        <v>1</v>
      </c>
      <c r="Y71" s="17">
        <f t="shared" si="57"/>
        <v>0</v>
      </c>
      <c r="Z71" s="17"/>
      <c r="AC71" s="13">
        <f t="shared" si="58"/>
        <v>0</v>
      </c>
    </row>
    <row r="72" spans="1:32" ht="43" customHeight="1" thickBot="1" x14ac:dyDescent="0.4">
      <c r="A72" s="157" t="s">
        <v>418</v>
      </c>
      <c r="B72" s="143" t="s">
        <v>419</v>
      </c>
      <c r="C72" s="158"/>
      <c r="D72" s="29"/>
      <c r="E72" s="29"/>
      <c r="F72" s="106"/>
      <c r="G72" s="29"/>
      <c r="H72" s="215"/>
      <c r="I72" s="29"/>
      <c r="J72" s="106"/>
      <c r="K72" s="106"/>
      <c r="L72" s="106"/>
      <c r="M72" s="6">
        <v>9</v>
      </c>
      <c r="O72" t="b">
        <f t="shared" si="44"/>
        <v>1</v>
      </c>
      <c r="P72" t="b">
        <f t="shared" si="45"/>
        <v>1</v>
      </c>
      <c r="Q72" t="b">
        <f t="shared" si="46"/>
        <v>1</v>
      </c>
      <c r="R72" t="b">
        <f t="shared" si="47"/>
        <v>1</v>
      </c>
      <c r="T72" t="b">
        <f t="shared" si="48"/>
        <v>1</v>
      </c>
      <c r="U72" t="b">
        <f t="shared" si="49"/>
        <v>1</v>
      </c>
      <c r="V72" t="b">
        <f t="shared" si="50"/>
        <v>1</v>
      </c>
      <c r="W72" t="b">
        <f t="shared" si="51"/>
        <v>1</v>
      </c>
      <c r="Y72" s="17">
        <f t="shared" si="57"/>
        <v>0</v>
      </c>
      <c r="Z72" s="17">
        <f t="shared" si="52"/>
        <v>9</v>
      </c>
      <c r="AC72" s="13">
        <f t="shared" si="58"/>
        <v>0</v>
      </c>
      <c r="AD72">
        <f t="shared" si="53"/>
        <v>9</v>
      </c>
    </row>
    <row r="73" spans="1:32" ht="35" customHeight="1" thickBot="1" x14ac:dyDescent="0.4">
      <c r="A73" s="165" t="s">
        <v>360</v>
      </c>
      <c r="B73" s="156" t="s">
        <v>420</v>
      </c>
      <c r="C73" s="176"/>
      <c r="D73" s="152"/>
      <c r="E73" s="152"/>
      <c r="F73" s="153"/>
      <c r="G73" s="152"/>
      <c r="H73" s="216"/>
      <c r="I73" s="152"/>
      <c r="J73" s="153"/>
      <c r="K73" s="153"/>
      <c r="L73" s="153"/>
      <c r="M73" s="6">
        <v>9</v>
      </c>
      <c r="O73" t="b">
        <f t="shared" si="44"/>
        <v>1</v>
      </c>
      <c r="P73" t="b">
        <f t="shared" si="45"/>
        <v>1</v>
      </c>
      <c r="Q73" t="b">
        <f t="shared" si="46"/>
        <v>1</v>
      </c>
      <c r="R73" t="b">
        <f t="shared" si="47"/>
        <v>1</v>
      </c>
      <c r="T73" t="b">
        <f t="shared" si="48"/>
        <v>1</v>
      </c>
      <c r="U73" t="b">
        <f t="shared" si="49"/>
        <v>1</v>
      </c>
      <c r="V73" t="b">
        <f t="shared" si="50"/>
        <v>1</v>
      </c>
      <c r="W73" t="b">
        <f t="shared" si="51"/>
        <v>1</v>
      </c>
      <c r="Y73" s="17">
        <f t="shared" si="57"/>
        <v>0</v>
      </c>
      <c r="Z73" s="17">
        <f t="shared" si="52"/>
        <v>9</v>
      </c>
      <c r="AC73" s="13">
        <f t="shared" si="58"/>
        <v>0</v>
      </c>
      <c r="AD73">
        <f t="shared" si="53"/>
        <v>9</v>
      </c>
    </row>
    <row r="74" spans="1:32" ht="50" customHeight="1" thickBot="1" x14ac:dyDescent="0.4">
      <c r="A74" s="284"/>
      <c r="B74" s="285"/>
      <c r="C74" s="285"/>
      <c r="D74" s="285"/>
      <c r="E74" s="285"/>
      <c r="F74" s="285"/>
      <c r="G74" s="285"/>
      <c r="H74" s="285"/>
      <c r="I74" s="285"/>
      <c r="J74" s="285"/>
      <c r="K74" s="285"/>
      <c r="L74" s="286"/>
      <c r="M74" s="6">
        <f>SUM(M68:M73)</f>
        <v>54</v>
      </c>
      <c r="Y74" s="17"/>
      <c r="Z74" s="17"/>
      <c r="AC74" s="13"/>
    </row>
    <row r="75" spans="1:32" ht="22" hidden="1" customHeight="1" x14ac:dyDescent="0.35">
      <c r="A75" s="121"/>
      <c r="F75" s="144"/>
      <c r="M75" s="52"/>
      <c r="Y75" s="17">
        <f>SUM(Y68:Y73)</f>
        <v>0</v>
      </c>
      <c r="Z75" s="17">
        <f>SUM(Z68:Z73)</f>
        <v>45</v>
      </c>
      <c r="AA75" s="17">
        <f>M74-Z75</f>
        <v>9</v>
      </c>
      <c r="AB75" s="18">
        <f>IF(AA75=0,0,Y75/AA75*100)</f>
        <v>0</v>
      </c>
      <c r="AC75" s="13">
        <f>SUM(AC68:AC73)</f>
        <v>0</v>
      </c>
      <c r="AD75">
        <f>SUM(AD68:AD73)</f>
        <v>45</v>
      </c>
      <c r="AE75">
        <f>M74-AD75</f>
        <v>9</v>
      </c>
      <c r="AF75" s="20">
        <f>IF(AE75=0,0,AC75/AE75*100)</f>
        <v>0</v>
      </c>
    </row>
    <row r="76" spans="1:32" ht="23.5" hidden="1" customHeight="1" x14ac:dyDescent="0.35">
      <c r="A76" s="119"/>
      <c r="B76" s="120"/>
      <c r="F76" s="144"/>
      <c r="M76" s="52"/>
      <c r="Y76" s="17"/>
      <c r="Z76" s="17"/>
      <c r="AB76" s="18"/>
      <c r="AC76" s="13"/>
      <c r="AF76" s="20"/>
    </row>
    <row r="77" spans="1:32" x14ac:dyDescent="0.35">
      <c r="A77" s="2"/>
      <c r="F77" s="144"/>
      <c r="H77" s="132"/>
      <c r="M77" s="52" t="s">
        <v>31</v>
      </c>
      <c r="Y77" t="s">
        <v>32</v>
      </c>
      <c r="AA77" t="s">
        <v>30</v>
      </c>
      <c r="AB77" s="53" t="s">
        <v>34</v>
      </c>
      <c r="AC77" t="s">
        <v>32</v>
      </c>
      <c r="AE77" t="s">
        <v>30</v>
      </c>
      <c r="AF77" s="53" t="s">
        <v>34</v>
      </c>
    </row>
    <row r="78" spans="1:32" x14ac:dyDescent="0.35">
      <c r="A78" s="2"/>
      <c r="F78" s="144"/>
      <c r="H78" s="132"/>
      <c r="M78" s="52"/>
      <c r="AB78" s="53"/>
      <c r="AF78" s="53"/>
    </row>
    <row r="79" spans="1:32" x14ac:dyDescent="0.35">
      <c r="A79" s="2"/>
      <c r="F79" s="144"/>
      <c r="H79" s="132"/>
      <c r="M79" s="52"/>
      <c r="AB79" s="53"/>
      <c r="AF79" s="53"/>
    </row>
    <row r="80" spans="1:32" ht="15" thickBot="1" x14ac:dyDescent="0.4">
      <c r="A80" s="2"/>
      <c r="F80" s="144"/>
      <c r="H80" s="132"/>
      <c r="M80" s="52"/>
      <c r="AB80" s="53"/>
      <c r="AF80" s="53"/>
    </row>
    <row r="81" spans="1:32" ht="42" customHeight="1" thickBot="1" x14ac:dyDescent="0.4">
      <c r="A81" s="207" t="s">
        <v>342</v>
      </c>
      <c r="B81" s="208"/>
      <c r="G81" s="232"/>
      <c r="H81" s="132"/>
      <c r="M81" s="52"/>
      <c r="AB81" s="53"/>
      <c r="AF81" s="53"/>
    </row>
    <row r="82" spans="1:32" x14ac:dyDescent="0.35">
      <c r="A82" s="184" t="s">
        <v>17</v>
      </c>
      <c r="B82" s="82">
        <f>FP!K5</f>
        <v>0</v>
      </c>
      <c r="F82" s="55" t="s">
        <v>34</v>
      </c>
      <c r="G82" s="55"/>
      <c r="H82" s="132"/>
      <c r="K82" s="55" t="s">
        <v>34</v>
      </c>
      <c r="M82" s="52">
        <v>1</v>
      </c>
    </row>
    <row r="83" spans="1:32" x14ac:dyDescent="0.35">
      <c r="A83" s="184" t="s">
        <v>48</v>
      </c>
      <c r="B83" s="82">
        <f>FP!K11</f>
        <v>0</v>
      </c>
      <c r="E83" s="182" t="s">
        <v>377</v>
      </c>
      <c r="F83" s="187">
        <f>AB32</f>
        <v>0</v>
      </c>
      <c r="G83" s="234" t="str">
        <f>IF(AB32=0,"/",IF(AB32&lt;50,"nog niet op weg",IF(AB32&lt;65,"op weg",IF(AB32&lt;80,"bereikt",IF(AB32&lt;100,"extra",IF(AB32="/","","extra"))))))</f>
        <v>/</v>
      </c>
      <c r="H83" s="231"/>
      <c r="I83" s="142"/>
      <c r="J83" s="185"/>
      <c r="K83" s="189">
        <f>AF32</f>
        <v>0</v>
      </c>
      <c r="L83" s="233" t="str">
        <f>IF(AF32=0,"/",IF(AF32&lt;50,"nog niet op weg",IF(AF32&lt;65,"op weg",IF(AF32&lt;80,"bereikt",IF(AF32&lt;100,"extra",IF(AF32="/","","extra"))))))</f>
        <v>/</v>
      </c>
      <c r="M83" s="52">
        <v>2</v>
      </c>
    </row>
    <row r="84" spans="1:32" x14ac:dyDescent="0.35">
      <c r="A84" s="184" t="s">
        <v>50</v>
      </c>
      <c r="B84" s="82">
        <f>FP!K9</f>
        <v>0</v>
      </c>
      <c r="E84" s="182" t="s">
        <v>378</v>
      </c>
      <c r="F84" s="187">
        <f>AB44</f>
        <v>0</v>
      </c>
      <c r="G84" s="234" t="str">
        <f>IF(AB44=0,"/",IF(AB44&lt;50,"nog niet op weg",IF(AB44&lt;65,"op weg",IF(AB44&lt;80,"bereikt",IF(AB44&lt;100,"extra",IF(AB44="/","","extra"))))))</f>
        <v>/</v>
      </c>
      <c r="H84" s="231"/>
      <c r="I84" s="142"/>
      <c r="J84" s="185"/>
      <c r="K84" s="189">
        <f>AF44</f>
        <v>0</v>
      </c>
      <c r="L84" s="233" t="str">
        <f>IF(AF44=0,"/",IF(AF44&lt;50,"nog niet op weg",IF(AF44&lt;65,"op weg",IF(AF44&lt;80,"bereikt",IF(AF44&lt;100,"extra",IF(AF44="/","","extra"))))))</f>
        <v>/</v>
      </c>
      <c r="M84" s="52">
        <v>3</v>
      </c>
      <c r="U84" t="s">
        <v>35</v>
      </c>
      <c r="Z84" t="s">
        <v>34</v>
      </c>
    </row>
    <row r="85" spans="1:32" x14ac:dyDescent="0.35">
      <c r="A85" s="184" t="s">
        <v>49</v>
      </c>
      <c r="B85" s="100">
        <f>D8</f>
        <v>0</v>
      </c>
      <c r="E85" s="182" t="s">
        <v>379</v>
      </c>
      <c r="F85" s="187">
        <f>AB55</f>
        <v>0</v>
      </c>
      <c r="G85" s="233" t="str">
        <f>IF(AB55=0,"/",IF(AB55&lt;50,"nog niet op weg",IF(AB55&lt;65,"op weg",IF(AB55&lt;80,"bereikt",IF(AB55&lt;100,"extra",IF(AB55="/","","extra"))))))</f>
        <v>/</v>
      </c>
      <c r="H85" s="231"/>
      <c r="I85" s="142"/>
      <c r="J85" s="185"/>
      <c r="K85" s="189">
        <f>AF55</f>
        <v>0</v>
      </c>
      <c r="L85" s="233" t="str">
        <f>IF(AF55=0,"/",IF(AF55&lt;50,"nog niet op weg",IF(AF55&lt;65,"op weg",IF(AF55&lt;80,"bereikt",IF(AF55&lt;100,"extra",IF(AF55="/","","extra"))))))</f>
        <v>/</v>
      </c>
      <c r="M85" s="52">
        <v>4</v>
      </c>
      <c r="T85" s="17"/>
      <c r="W85" t="s">
        <v>37</v>
      </c>
      <c r="AA85" s="22">
        <f>AB32*0.25</f>
        <v>0</v>
      </c>
      <c r="AF85" s="23">
        <f>AF32*0.25</f>
        <v>0</v>
      </c>
    </row>
    <row r="86" spans="1:32" x14ac:dyDescent="0.35">
      <c r="A86" s="184" t="s">
        <v>96</v>
      </c>
      <c r="E86" s="182" t="s">
        <v>380</v>
      </c>
      <c r="F86" s="187">
        <f>AB63</f>
        <v>0</v>
      </c>
      <c r="G86" s="233" t="str">
        <f>IF(AB63=0,"/",IF(AB63&lt;50,"nog niet op weg",IF(AB63&lt;65,"op weg",IF(AB63&lt;80,"bereikt",IF(AB63&lt;100,"extra",IF(AB63="/","","extra"))))))</f>
        <v>/</v>
      </c>
      <c r="H86" s="231"/>
      <c r="I86" s="142"/>
      <c r="J86" s="185"/>
      <c r="K86" s="189">
        <f>AF63</f>
        <v>0</v>
      </c>
      <c r="L86" s="233" t="str">
        <f>IF(AF63=0,"/",IF(AF63&lt;50,"nog niet op weg",IF(AF63&lt;65,"op weg",IF(AF63&lt;80,"bereikt",IF(AF63&lt;100,"extra",IF(AF63="/","","extra"))))))</f>
        <v>/</v>
      </c>
      <c r="M86" s="52">
        <v>5</v>
      </c>
      <c r="T86" s="17"/>
      <c r="W86" t="s">
        <v>36</v>
      </c>
      <c r="AA86" s="22">
        <f>AB44*0.25</f>
        <v>0</v>
      </c>
      <c r="AF86" s="23">
        <f>AF44*0.25</f>
        <v>0</v>
      </c>
    </row>
    <row r="87" spans="1:32" x14ac:dyDescent="0.35">
      <c r="A87" s="2"/>
      <c r="D87" s="132"/>
      <c r="E87" s="183" t="s">
        <v>381</v>
      </c>
      <c r="F87" s="188">
        <f>AB75</f>
        <v>0</v>
      </c>
      <c r="G87" s="233" t="str">
        <f>IF(AB75=0,"/",IF(AB75&lt;50,"nog niet op weg",IF(AB75&lt;65,"op weg",IF(AB75&lt;80,"bereikt",IF(AB75&lt;100,"extra",IF(AB75="/","","extra"))))))</f>
        <v>/</v>
      </c>
      <c r="H87" s="231"/>
      <c r="I87" s="231"/>
      <c r="J87" s="186"/>
      <c r="K87" s="190">
        <f>AF75</f>
        <v>0</v>
      </c>
      <c r="L87" s="233" t="str">
        <f>IF(AF75=0,"/",IF(AF75&lt;50,"nog niet op weg",IF(AF75&lt;65,"op weg",IF(AF75&lt;80,"bereikt",IF(AF75&lt;100,"extra",IF(AF75="/","","extra"))))))</f>
        <v>/</v>
      </c>
      <c r="M87" s="52"/>
      <c r="AA87" s="22"/>
      <c r="AF87" s="23"/>
    </row>
    <row r="88" spans="1:32" ht="4" customHeight="1" thickBot="1" x14ac:dyDescent="0.4">
      <c r="A88" s="2"/>
      <c r="D88" s="132"/>
      <c r="E88" s="133"/>
      <c r="F88" s="166"/>
      <c r="G88" s="166"/>
      <c r="H88" s="132"/>
      <c r="I88" s="132"/>
      <c r="J88" s="133"/>
      <c r="K88" s="166"/>
      <c r="L88" s="166"/>
      <c r="M88" s="52"/>
      <c r="AA88" s="22"/>
      <c r="AF88" s="23"/>
    </row>
    <row r="89" spans="1:32" ht="15" hidden="1" thickBot="1" x14ac:dyDescent="0.4">
      <c r="A89" s="2"/>
      <c r="D89" s="132"/>
      <c r="E89" s="133"/>
      <c r="F89" s="166"/>
      <c r="G89" s="166"/>
      <c r="H89" s="132"/>
      <c r="I89" s="132"/>
      <c r="J89" s="133"/>
      <c r="K89" s="166"/>
      <c r="L89" s="166"/>
      <c r="M89" s="52"/>
      <c r="AA89" s="22"/>
      <c r="AF89" s="23"/>
    </row>
    <row r="90" spans="1:32" ht="15" thickBot="1" x14ac:dyDescent="0.4">
      <c r="A90" s="2"/>
      <c r="E90" s="167"/>
      <c r="F90" s="295" t="s">
        <v>24</v>
      </c>
      <c r="G90" s="296"/>
      <c r="H90" s="132"/>
      <c r="I90" s="167"/>
      <c r="J90" s="167"/>
      <c r="K90" s="295" t="s">
        <v>25</v>
      </c>
      <c r="L90" s="296"/>
      <c r="M90" s="52">
        <v>7</v>
      </c>
      <c r="R90" s="17"/>
      <c r="W90" t="s">
        <v>38</v>
      </c>
      <c r="AA90" s="22">
        <f>AB55*0.25</f>
        <v>0</v>
      </c>
      <c r="AF90" s="23">
        <f>AF55*0.25</f>
        <v>0</v>
      </c>
    </row>
    <row r="91" spans="1:32" x14ac:dyDescent="0.35">
      <c r="A91" s="2"/>
      <c r="D91" s="133"/>
      <c r="E91" s="133"/>
      <c r="F91" s="133"/>
      <c r="G91" s="133"/>
      <c r="H91" s="132"/>
      <c r="I91" s="133"/>
      <c r="J91" s="133"/>
      <c r="K91" s="133"/>
      <c r="L91" s="133"/>
      <c r="M91" s="52"/>
      <c r="R91" s="17"/>
      <c r="W91" t="s">
        <v>39</v>
      </c>
      <c r="AA91" s="22">
        <f>AB63*0.25</f>
        <v>0</v>
      </c>
      <c r="AF91" s="23">
        <f>AF63*0.25</f>
        <v>0</v>
      </c>
    </row>
    <row r="92" spans="1:32" x14ac:dyDescent="0.35">
      <c r="A92" s="2"/>
      <c r="D92" s="133"/>
      <c r="E92" s="133"/>
      <c r="F92" s="133"/>
      <c r="G92" s="133"/>
      <c r="H92" s="132"/>
      <c r="I92" s="133"/>
      <c r="J92" s="133"/>
      <c r="K92" s="133"/>
      <c r="L92" s="133"/>
      <c r="M92" s="52"/>
      <c r="R92" s="17"/>
      <c r="W92" t="s">
        <v>361</v>
      </c>
      <c r="AA92" s="22">
        <f>AB75*0.25</f>
        <v>0</v>
      </c>
      <c r="AF92" s="23">
        <f>AF75*0.25</f>
        <v>0</v>
      </c>
    </row>
    <row r="93" spans="1:32" x14ac:dyDescent="0.35">
      <c r="A93" s="2"/>
      <c r="H93" s="132"/>
    </row>
    <row r="94" spans="1:32" ht="15" thickBot="1" x14ac:dyDescent="0.4">
      <c r="H94" s="132"/>
    </row>
    <row r="95" spans="1:32" ht="15" thickBot="1" x14ac:dyDescent="0.4">
      <c r="A95" s="267" t="s">
        <v>345</v>
      </c>
      <c r="B95" s="268"/>
      <c r="H95" s="132"/>
    </row>
    <row r="96" spans="1:32" x14ac:dyDescent="0.35">
      <c r="H96" s="132"/>
    </row>
    <row r="97" spans="8:8" x14ac:dyDescent="0.35">
      <c r="H97" s="132"/>
    </row>
    <row r="98" spans="8:8" x14ac:dyDescent="0.35">
      <c r="H98" s="132"/>
    </row>
    <row r="99" spans="8:8" x14ac:dyDescent="0.35">
      <c r="H99" s="132"/>
    </row>
    <row r="100" spans="8:8" x14ac:dyDescent="0.35">
      <c r="H100" s="132"/>
    </row>
    <row r="101" spans="8:8" x14ac:dyDescent="0.35">
      <c r="H101" s="132"/>
    </row>
    <row r="102" spans="8:8" x14ac:dyDescent="0.35">
      <c r="H102" s="132"/>
    </row>
    <row r="103" spans="8:8" x14ac:dyDescent="0.35">
      <c r="H103" s="132"/>
    </row>
    <row r="104" spans="8:8" x14ac:dyDescent="0.35">
      <c r="H104" s="132"/>
    </row>
    <row r="105" spans="8:8" x14ac:dyDescent="0.35">
      <c r="H105" s="132"/>
    </row>
    <row r="106" spans="8:8" x14ac:dyDescent="0.35">
      <c r="H106" s="132"/>
    </row>
    <row r="107" spans="8:8" x14ac:dyDescent="0.35">
      <c r="H107" s="132"/>
    </row>
  </sheetData>
  <sheetProtection algorithmName="SHA-512" hashValue="3zETIEVZQht31R7sFIswdNwpQ/08dHEBNRa9SeNANvsiroMO+w0igvKNN9MX0Zys9N4fTpUXw5RCNZ36tAeHrg==" saltValue="ofqTCeFLqT1V6iz9JTZ8Ng==" spinCount="100000" sheet="1" selectLockedCells="1"/>
  <mergeCells count="27">
    <mergeCell ref="D6:E6"/>
    <mergeCell ref="D4:G4"/>
    <mergeCell ref="F90:G90"/>
    <mergeCell ref="K90:L90"/>
    <mergeCell ref="D9:G9"/>
    <mergeCell ref="I9:L9"/>
    <mergeCell ref="D12:G12"/>
    <mergeCell ref="I12:L12"/>
    <mergeCell ref="D11:G11"/>
    <mergeCell ref="I11:L11"/>
    <mergeCell ref="D8:E8"/>
    <mergeCell ref="A32:L32"/>
    <mergeCell ref="A48:A50"/>
    <mergeCell ref="A70:A71"/>
    <mergeCell ref="A24:A25"/>
    <mergeCell ref="A26:A27"/>
    <mergeCell ref="A95:B95"/>
    <mergeCell ref="A17:A18"/>
    <mergeCell ref="A19:A22"/>
    <mergeCell ref="A39:A41"/>
    <mergeCell ref="A51:A53"/>
    <mergeCell ref="A45:L45"/>
    <mergeCell ref="A55:L55"/>
    <mergeCell ref="A35:A36"/>
    <mergeCell ref="A74:L74"/>
    <mergeCell ref="A60:A62"/>
    <mergeCell ref="A63:L63"/>
  </mergeCells>
  <conditionalFormatting sqref="B81:B85">
    <cfRule type="cellIs" dxfId="51" priority="2" operator="equal">
      <formula>0</formula>
    </cfRule>
  </conditionalFormatting>
  <conditionalFormatting sqref="B85">
    <cfRule type="cellIs" dxfId="50" priority="3" operator="equal">
      <formula>"0/01/1900"</formula>
    </cfRule>
  </conditionalFormatting>
  <dataValidations count="1">
    <dataValidation type="custom" allowBlank="1" showInputMessage="1" showErrorMessage="1" sqref="I64:L64 D68:G73 I68:L73 D64:G64 D17:G31 I17:L31 I35:L43 D35:G43 I48:L54 D48:G54 D60:G62 I60:L62" xr:uid="{00000000-0002-0000-0100-000000000000}">
      <formula1>AND(D17="x",O17=TRUE)</formula1>
    </dataValidation>
  </dataValidations>
  <pageMargins left="0.23622047244094491" right="0.23622047244094491" top="0.55118110236220474" bottom="0.55118110236220474" header="0.31496062992125984" footer="0.31496062992125984"/>
  <pageSetup paperSize="9" orientation="landscape" r:id="rId1"/>
  <rowBreaks count="2" manualBreakCount="2">
    <brk id="63" max="16383" man="1"/>
    <brk id="7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AAA51-7AA9-4636-A2EF-1B423DA1BF0A}">
  <dimension ref="A1:AG107"/>
  <sheetViews>
    <sheetView showGridLines="0" showRowColHeaders="0" workbookViewId="0">
      <selection activeCell="C2" sqref="C2"/>
    </sheetView>
  </sheetViews>
  <sheetFormatPr defaultRowHeight="14.5" x14ac:dyDescent="0.35"/>
  <cols>
    <col min="1" max="1" width="18.7265625" customWidth="1"/>
    <col min="2" max="2" width="35.90625" customWidth="1"/>
    <col min="3" max="3" width="0.1796875" customWidth="1"/>
    <col min="4" max="7" width="10.6328125" customWidth="1"/>
    <col min="8" max="8" width="0.453125" style="209" customWidth="1"/>
    <col min="9" max="12" width="10.6328125" customWidth="1"/>
    <col min="13" max="13" width="11.36328125" hidden="1" customWidth="1"/>
    <col min="14" max="14" width="12.08984375" hidden="1" customWidth="1"/>
    <col min="15" max="15" width="16.81640625" hidden="1" customWidth="1"/>
    <col min="16" max="16" width="11.36328125" hidden="1" customWidth="1"/>
    <col min="17" max="17" width="14.1796875" hidden="1" customWidth="1"/>
    <col min="18" max="18" width="12.453125" hidden="1" customWidth="1"/>
    <col min="19" max="19" width="13.08984375" hidden="1" customWidth="1"/>
    <col min="20" max="20" width="12.90625" hidden="1" customWidth="1"/>
    <col min="21" max="21" width="9.7265625" hidden="1" customWidth="1"/>
    <col min="22" max="22" width="18.1796875" hidden="1" customWidth="1"/>
    <col min="23" max="23" width="10.54296875" hidden="1" customWidth="1"/>
    <col min="24" max="24" width="18.90625" hidden="1" customWidth="1"/>
    <col min="25" max="25" width="18.1796875" hidden="1" customWidth="1"/>
    <col min="26" max="26" width="18.81640625" hidden="1" customWidth="1"/>
    <col min="27" max="27" width="25.36328125" hidden="1" customWidth="1"/>
    <col min="28" max="28" width="33.36328125" hidden="1" customWidth="1"/>
    <col min="29" max="29" width="31.1796875" hidden="1" customWidth="1"/>
    <col min="30" max="30" width="36.453125" hidden="1" customWidth="1"/>
    <col min="31" max="31" width="41.36328125" hidden="1" customWidth="1"/>
    <col min="32" max="32" width="24.08984375" hidden="1" customWidth="1"/>
    <col min="33" max="33" width="20.90625" hidden="1" customWidth="1"/>
    <col min="34" max="34" width="10.1796875" customWidth="1"/>
    <col min="35" max="35" width="6.453125" customWidth="1"/>
    <col min="36" max="36" width="6.26953125" customWidth="1"/>
  </cols>
  <sheetData>
    <row r="1" spans="1:25" x14ac:dyDescent="0.35">
      <c r="H1" s="132"/>
      <c r="I1" s="142"/>
    </row>
    <row r="2" spans="1:25" ht="18.75" customHeight="1" x14ac:dyDescent="0.35">
      <c r="A2" s="71"/>
      <c r="B2" s="4"/>
      <c r="C2" s="140"/>
      <c r="D2" s="164"/>
      <c r="E2" s="164"/>
      <c r="F2" s="164"/>
      <c r="G2" s="164"/>
      <c r="H2" s="221"/>
      <c r="I2" s="164"/>
      <c r="J2" s="164" t="s">
        <v>345</v>
      </c>
      <c r="K2" s="164"/>
      <c r="L2" s="164"/>
    </row>
    <row r="3" spans="1:25" ht="3" customHeight="1" x14ac:dyDescent="0.35">
      <c r="A3" s="2"/>
      <c r="B3" s="4"/>
      <c r="H3" s="132"/>
    </row>
    <row r="4" spans="1:25" ht="18.75" customHeight="1" x14ac:dyDescent="0.35">
      <c r="A4" s="2"/>
      <c r="B4" s="11" t="s">
        <v>52</v>
      </c>
      <c r="C4" s="141"/>
      <c r="D4" s="292">
        <f>FP!K5</f>
        <v>0</v>
      </c>
      <c r="E4" s="293"/>
      <c r="F4" s="293"/>
      <c r="G4" s="294"/>
      <c r="H4" s="222"/>
      <c r="I4" s="169"/>
      <c r="J4" s="169"/>
      <c r="K4" s="169"/>
      <c r="L4" s="169"/>
    </row>
    <row r="5" spans="1:25" ht="3" customHeight="1" x14ac:dyDescent="0.35">
      <c r="A5" s="2"/>
      <c r="B5" s="2"/>
      <c r="H5" s="132"/>
    </row>
    <row r="6" spans="1:25" ht="18" customHeight="1" x14ac:dyDescent="0.35">
      <c r="A6" s="2"/>
      <c r="B6" s="55" t="s">
        <v>69</v>
      </c>
      <c r="D6" s="290"/>
      <c r="E6" s="291"/>
      <c r="F6" s="2"/>
      <c r="G6" s="2"/>
      <c r="H6" s="223"/>
      <c r="I6" s="170"/>
      <c r="J6" s="170"/>
      <c r="K6" s="170"/>
      <c r="L6" s="170"/>
    </row>
    <row r="7" spans="1:25" ht="3" customHeight="1" x14ac:dyDescent="0.35">
      <c r="B7" s="2"/>
      <c r="H7" s="132"/>
    </row>
    <row r="8" spans="1:25" ht="17.5" customHeight="1" thickBot="1" x14ac:dyDescent="0.4">
      <c r="B8" s="11" t="s">
        <v>55</v>
      </c>
      <c r="D8" s="310"/>
      <c r="E8" s="311"/>
      <c r="F8" s="168"/>
      <c r="G8" s="168"/>
      <c r="H8" s="224"/>
      <c r="I8" s="168"/>
      <c r="J8" s="168"/>
      <c r="K8" s="168"/>
      <c r="L8" s="168"/>
      <c r="M8" s="168"/>
    </row>
    <row r="9" spans="1:25" ht="2" hidden="1" customHeight="1" thickBot="1" x14ac:dyDescent="0.4">
      <c r="B9" s="2"/>
      <c r="D9" s="297"/>
      <c r="E9" s="297"/>
      <c r="F9" s="297"/>
      <c r="G9" s="297"/>
      <c r="H9" s="211"/>
      <c r="I9" s="297"/>
      <c r="J9" s="297"/>
      <c r="K9" s="297"/>
      <c r="L9" s="297"/>
    </row>
    <row r="10" spans="1:25" ht="7.5" hidden="1" customHeight="1" thickBot="1" x14ac:dyDescent="0.4">
      <c r="B10" s="2"/>
      <c r="D10" s="134"/>
      <c r="E10" s="134"/>
      <c r="F10" s="134"/>
      <c r="G10" s="134"/>
      <c r="H10" s="211"/>
      <c r="I10" s="134"/>
      <c r="J10" s="134"/>
      <c r="K10" s="134"/>
      <c r="L10" s="134"/>
    </row>
    <row r="11" spans="1:25" ht="17" customHeight="1" thickBot="1" x14ac:dyDescent="0.4">
      <c r="B11" s="2"/>
      <c r="D11" s="304" t="s">
        <v>329</v>
      </c>
      <c r="E11" s="305"/>
      <c r="F11" s="305"/>
      <c r="G11" s="306"/>
      <c r="H11" s="211"/>
      <c r="I11" s="307" t="s">
        <v>329</v>
      </c>
      <c r="J11" s="308"/>
      <c r="K11" s="308"/>
      <c r="L11" s="309"/>
    </row>
    <row r="12" spans="1:25" ht="14.5" customHeight="1" thickBot="1" x14ac:dyDescent="0.4">
      <c r="B12" s="11"/>
      <c r="D12" s="298" t="s">
        <v>24</v>
      </c>
      <c r="E12" s="299"/>
      <c r="F12" s="299"/>
      <c r="G12" s="300"/>
      <c r="H12" s="210"/>
      <c r="I12" s="301" t="s">
        <v>25</v>
      </c>
      <c r="J12" s="302"/>
      <c r="K12" s="302"/>
      <c r="L12" s="303"/>
    </row>
    <row r="13" spans="1:25" ht="1.5" hidden="1" customHeight="1" thickBot="1" x14ac:dyDescent="0.4">
      <c r="B13" s="2"/>
      <c r="D13" s="133"/>
      <c r="E13" s="133"/>
      <c r="F13" s="133"/>
      <c r="G13" s="133"/>
      <c r="I13" s="7"/>
      <c r="J13" s="7"/>
      <c r="K13" s="7"/>
      <c r="L13" s="7"/>
    </row>
    <row r="14" spans="1:25" ht="25" customHeight="1" thickBot="1" x14ac:dyDescent="0.4">
      <c r="C14" s="131"/>
      <c r="D14" s="227" t="s">
        <v>394</v>
      </c>
      <c r="E14" s="230" t="s">
        <v>395</v>
      </c>
      <c r="F14" s="227" t="s">
        <v>327</v>
      </c>
      <c r="G14" s="227" t="s">
        <v>396</v>
      </c>
      <c r="H14" s="228"/>
      <c r="I14" s="229" t="s">
        <v>394</v>
      </c>
      <c r="J14" s="229" t="s">
        <v>397</v>
      </c>
      <c r="K14" s="229" t="s">
        <v>327</v>
      </c>
      <c r="L14" s="229" t="s">
        <v>396</v>
      </c>
    </row>
    <row r="15" spans="1:25" ht="25" customHeight="1" thickBot="1" x14ac:dyDescent="0.6">
      <c r="A15" s="206" t="s">
        <v>326</v>
      </c>
      <c r="B15" s="202"/>
      <c r="C15" s="203"/>
      <c r="D15" s="200"/>
      <c r="E15" s="200"/>
      <c r="F15" s="200"/>
      <c r="G15" s="204"/>
      <c r="H15" s="205"/>
      <c r="I15" s="200"/>
      <c r="J15" s="200"/>
      <c r="K15" s="200"/>
      <c r="L15" s="201"/>
      <c r="Y15" s="163"/>
    </row>
    <row r="16" spans="1:25" ht="29" customHeight="1" thickBot="1" x14ac:dyDescent="0.4">
      <c r="A16" s="179" t="s">
        <v>346</v>
      </c>
      <c r="B16" s="199" t="s">
        <v>347</v>
      </c>
      <c r="C16" s="149"/>
      <c r="D16" s="149"/>
      <c r="E16" s="149"/>
      <c r="F16" s="149"/>
      <c r="G16" s="149"/>
      <c r="I16" s="150"/>
      <c r="J16" s="150"/>
      <c r="K16" s="150"/>
      <c r="L16" s="150"/>
    </row>
    <row r="17" spans="1:32" ht="30.5" customHeight="1" x14ac:dyDescent="0.35">
      <c r="A17" s="270" t="s">
        <v>348</v>
      </c>
      <c r="B17" s="122" t="s">
        <v>362</v>
      </c>
      <c r="D17" s="29"/>
      <c r="E17" s="29"/>
      <c r="F17" s="106"/>
      <c r="G17" s="29"/>
      <c r="H17" s="212"/>
      <c r="I17" s="29"/>
      <c r="J17" s="29"/>
      <c r="K17" s="106"/>
      <c r="L17" s="29"/>
      <c r="M17" s="6">
        <v>9</v>
      </c>
      <c r="O17" t="b">
        <f t="shared" ref="O17:O28" si="0">AND(ISBLANK(E17),ISBLANK(F17),ISBLANK(G17))</f>
        <v>1</v>
      </c>
      <c r="P17" t="b">
        <f t="shared" ref="P17:P28" si="1">AND(ISBLANK(D17),ISBLANK(F17),ISBLANK(G17))</f>
        <v>1</v>
      </c>
      <c r="Q17" t="b">
        <f t="shared" ref="Q17:Q28" si="2">AND(ISBLANK(D17),ISBLANK(E17),ISBLANK(G17))</f>
        <v>1</v>
      </c>
      <c r="R17" t="b">
        <f t="shared" ref="R17:R28" si="3">AND(ISBLANK(D17),ISBLANK(E17),ISBLANK(F17))</f>
        <v>1</v>
      </c>
      <c r="T17" t="b">
        <f t="shared" ref="T17:T18" si="4">AND(ISBLANK(J17),ISBLANK(K17),ISBLANK(L17))</f>
        <v>1</v>
      </c>
      <c r="U17" t="b">
        <f t="shared" ref="U17:U28" si="5">AND(ISBLANK(I17),ISBLANK(K17),ISBLANK(L17))</f>
        <v>1</v>
      </c>
      <c r="V17" t="b">
        <f t="shared" ref="V17:V28" si="6">AND(ISBLANK(I17),ISBLANK(J17),ISBLANK(L17))</f>
        <v>1</v>
      </c>
      <c r="W17" t="b">
        <f t="shared" ref="W17:W28" si="7">AND(ISBLANK(I17),ISBLANK(J17),ISBLANK(K17))</f>
        <v>1</v>
      </c>
      <c r="Y17" s="17">
        <f>IF(D17="x",1,IF(E17="x",2,IF(F17="x",6,IF(G17="x",9,0))))</f>
        <v>0</v>
      </c>
      <c r="Z17" s="17">
        <f t="shared" ref="Z17:Z28" si="8">IF(Y17=0,M17,0)</f>
        <v>9</v>
      </c>
      <c r="AC17" s="17">
        <f>IF(I17="x",1,IF(J17="x",2,IF(K17="x",6,IF(L17="x",9,0))))</f>
        <v>0</v>
      </c>
      <c r="AD17">
        <f t="shared" ref="AD17:AD28" si="9">IF(AC17=0,M17,0)</f>
        <v>9</v>
      </c>
    </row>
    <row r="18" spans="1:32" ht="65" customHeight="1" thickBot="1" x14ac:dyDescent="0.4">
      <c r="A18" s="272"/>
      <c r="B18" s="122" t="s">
        <v>398</v>
      </c>
      <c r="D18" s="29"/>
      <c r="E18" s="29"/>
      <c r="F18" s="106"/>
      <c r="G18" s="29"/>
      <c r="H18" s="212"/>
      <c r="I18" s="29"/>
      <c r="J18" s="29"/>
      <c r="K18" s="106"/>
      <c r="L18" s="29"/>
      <c r="M18" s="6">
        <v>9</v>
      </c>
      <c r="O18" t="b">
        <f t="shared" si="0"/>
        <v>1</v>
      </c>
      <c r="P18" t="b">
        <f t="shared" si="1"/>
        <v>1</v>
      </c>
      <c r="Q18" t="b">
        <f t="shared" si="2"/>
        <v>1</v>
      </c>
      <c r="R18" t="b">
        <f t="shared" si="3"/>
        <v>1</v>
      </c>
      <c r="T18" t="b">
        <f t="shared" si="4"/>
        <v>1</v>
      </c>
      <c r="U18" t="b">
        <f t="shared" si="5"/>
        <v>1</v>
      </c>
      <c r="V18" t="b">
        <f t="shared" si="6"/>
        <v>1</v>
      </c>
      <c r="W18" t="b">
        <f t="shared" si="7"/>
        <v>1</v>
      </c>
      <c r="Y18" s="17">
        <f t="shared" ref="Y18:Y28" si="10">IF(D18="x",1,IF(E18="x",2,IF(F18="x",6,IF(G18="x",9,0))))</f>
        <v>0</v>
      </c>
      <c r="Z18" s="17">
        <f t="shared" si="8"/>
        <v>9</v>
      </c>
      <c r="AC18" s="17">
        <f t="shared" ref="AC18:AC28" si="11">IF(I18="x",1,IF(J18="x",2,IF(K18="x",6,IF(L18="x",9,0))))</f>
        <v>0</v>
      </c>
      <c r="AD18">
        <f t="shared" si="9"/>
        <v>9</v>
      </c>
    </row>
    <row r="19" spans="1:32" ht="20.5" customHeight="1" x14ac:dyDescent="0.35">
      <c r="A19" s="270" t="s">
        <v>328</v>
      </c>
      <c r="B19" s="122" t="s">
        <v>363</v>
      </c>
      <c r="D19" s="29"/>
      <c r="E19" s="29"/>
      <c r="F19" s="106"/>
      <c r="G19" s="29"/>
      <c r="H19" s="212"/>
      <c r="I19" s="29"/>
      <c r="J19" s="29"/>
      <c r="K19" s="106"/>
      <c r="L19" s="29"/>
      <c r="M19" s="6">
        <v>9</v>
      </c>
      <c r="O19" t="b">
        <f t="shared" si="0"/>
        <v>1</v>
      </c>
      <c r="P19" t="b">
        <f t="shared" si="1"/>
        <v>1</v>
      </c>
      <c r="Q19" t="b">
        <f t="shared" si="2"/>
        <v>1</v>
      </c>
      <c r="R19" t="b">
        <f t="shared" si="3"/>
        <v>1</v>
      </c>
      <c r="T19" t="b">
        <f>AND(ISBLANK(J19),ISBLANK(K19),ISBLANK(L19))</f>
        <v>1</v>
      </c>
      <c r="U19" t="b">
        <f t="shared" si="5"/>
        <v>1</v>
      </c>
      <c r="V19" t="b">
        <f t="shared" si="6"/>
        <v>1</v>
      </c>
      <c r="W19" t="b">
        <f t="shared" si="7"/>
        <v>1</v>
      </c>
      <c r="Y19" s="17">
        <f t="shared" si="10"/>
        <v>0</v>
      </c>
      <c r="Z19" s="17">
        <f t="shared" si="8"/>
        <v>9</v>
      </c>
      <c r="AC19" s="17">
        <f t="shared" si="11"/>
        <v>0</v>
      </c>
      <c r="AD19">
        <f t="shared" si="9"/>
        <v>9</v>
      </c>
    </row>
    <row r="20" spans="1:32" ht="20.5" customHeight="1" x14ac:dyDescent="0.35">
      <c r="A20" s="271"/>
      <c r="B20" s="122" t="s">
        <v>364</v>
      </c>
      <c r="D20" s="29"/>
      <c r="E20" s="29"/>
      <c r="F20" s="106"/>
      <c r="G20" s="29"/>
      <c r="H20" s="212"/>
      <c r="I20" s="29"/>
      <c r="J20" s="29"/>
      <c r="K20" s="106"/>
      <c r="L20" s="29"/>
      <c r="M20" s="6">
        <v>9</v>
      </c>
      <c r="O20" t="b">
        <f t="shared" si="0"/>
        <v>1</v>
      </c>
      <c r="P20" t="b">
        <f t="shared" si="1"/>
        <v>1</v>
      </c>
      <c r="Q20" t="b">
        <f t="shared" si="2"/>
        <v>1</v>
      </c>
      <c r="R20" t="b">
        <f t="shared" si="3"/>
        <v>1</v>
      </c>
      <c r="T20" t="b">
        <f t="shared" ref="T20:T28" si="12">AND(ISBLANK(J20),ISBLANK(K20),ISBLANK(L20))</f>
        <v>1</v>
      </c>
      <c r="U20" t="b">
        <f t="shared" si="5"/>
        <v>1</v>
      </c>
      <c r="V20" t="b">
        <f t="shared" si="6"/>
        <v>1</v>
      </c>
      <c r="W20" t="b">
        <f t="shared" si="7"/>
        <v>1</v>
      </c>
      <c r="Y20" s="17">
        <f t="shared" si="10"/>
        <v>0</v>
      </c>
      <c r="Z20" s="17">
        <f t="shared" si="8"/>
        <v>9</v>
      </c>
      <c r="AC20" s="17">
        <f t="shared" si="11"/>
        <v>0</v>
      </c>
      <c r="AD20">
        <f t="shared" si="9"/>
        <v>9</v>
      </c>
    </row>
    <row r="21" spans="1:32" ht="24" customHeight="1" x14ac:dyDescent="0.35">
      <c r="A21" s="271"/>
      <c r="B21" s="122" t="s">
        <v>365</v>
      </c>
      <c r="D21" s="29"/>
      <c r="E21" s="29"/>
      <c r="F21" s="106"/>
      <c r="G21" s="29"/>
      <c r="H21" s="212"/>
      <c r="I21" s="29"/>
      <c r="J21" s="29"/>
      <c r="K21" s="106"/>
      <c r="L21" s="29"/>
      <c r="M21" s="6">
        <v>9</v>
      </c>
      <c r="O21" t="b">
        <f t="shared" si="0"/>
        <v>1</v>
      </c>
      <c r="P21" t="b">
        <f t="shared" si="1"/>
        <v>1</v>
      </c>
      <c r="Q21" t="b">
        <f t="shared" si="2"/>
        <v>1</v>
      </c>
      <c r="R21" t="b">
        <f t="shared" si="3"/>
        <v>1</v>
      </c>
      <c r="T21" t="b">
        <f t="shared" si="12"/>
        <v>1</v>
      </c>
      <c r="U21" t="b">
        <f t="shared" si="5"/>
        <v>1</v>
      </c>
      <c r="V21" t="b">
        <f t="shared" si="6"/>
        <v>1</v>
      </c>
      <c r="W21" t="b">
        <f t="shared" si="7"/>
        <v>1</v>
      </c>
      <c r="Y21" s="17">
        <f t="shared" si="10"/>
        <v>0</v>
      </c>
      <c r="Z21" s="17">
        <f t="shared" si="8"/>
        <v>9</v>
      </c>
      <c r="AC21" s="17">
        <f t="shared" si="11"/>
        <v>0</v>
      </c>
      <c r="AD21">
        <f t="shared" si="9"/>
        <v>9</v>
      </c>
    </row>
    <row r="22" spans="1:32" ht="26" customHeight="1" thickBot="1" x14ac:dyDescent="0.4">
      <c r="A22" s="272"/>
      <c r="B22" s="122" t="s">
        <v>366</v>
      </c>
      <c r="D22" s="29"/>
      <c r="E22" s="29"/>
      <c r="F22" s="106"/>
      <c r="G22" s="29"/>
      <c r="H22" s="212"/>
      <c r="I22" s="29"/>
      <c r="J22" s="29"/>
      <c r="K22" s="106"/>
      <c r="L22" s="29"/>
      <c r="M22" s="6">
        <v>9</v>
      </c>
      <c r="O22" t="b">
        <f t="shared" si="0"/>
        <v>1</v>
      </c>
      <c r="P22" t="b">
        <f t="shared" si="1"/>
        <v>1</v>
      </c>
      <c r="Q22" t="b">
        <f t="shared" si="2"/>
        <v>1</v>
      </c>
      <c r="R22" t="b">
        <f t="shared" si="3"/>
        <v>1</v>
      </c>
      <c r="T22" t="b">
        <f t="shared" si="12"/>
        <v>1</v>
      </c>
      <c r="U22" t="b">
        <f t="shared" si="5"/>
        <v>1</v>
      </c>
      <c r="V22" t="b">
        <f t="shared" si="6"/>
        <v>1</v>
      </c>
      <c r="W22" t="b">
        <f t="shared" si="7"/>
        <v>1</v>
      </c>
      <c r="Y22" s="17">
        <f t="shared" si="10"/>
        <v>0</v>
      </c>
      <c r="Z22" s="17">
        <f t="shared" si="8"/>
        <v>9</v>
      </c>
      <c r="AC22" s="17">
        <f t="shared" si="11"/>
        <v>0</v>
      </c>
      <c r="AD22">
        <f t="shared" si="9"/>
        <v>9</v>
      </c>
    </row>
    <row r="23" spans="1:32" ht="43.5" customHeight="1" thickBot="1" x14ac:dyDescent="0.4">
      <c r="A23" s="226" t="s">
        <v>330</v>
      </c>
      <c r="B23" s="122" t="s">
        <v>399</v>
      </c>
      <c r="D23" s="29"/>
      <c r="E23" s="29"/>
      <c r="F23" s="106"/>
      <c r="G23" s="29"/>
      <c r="H23" s="212"/>
      <c r="I23" s="29"/>
      <c r="J23" s="29"/>
      <c r="K23" s="106"/>
      <c r="L23" s="29"/>
      <c r="M23" s="6">
        <v>9</v>
      </c>
      <c r="O23" t="b">
        <f t="shared" si="0"/>
        <v>1</v>
      </c>
      <c r="P23" t="b">
        <f t="shared" si="1"/>
        <v>1</v>
      </c>
      <c r="Q23" t="b">
        <f t="shared" si="2"/>
        <v>1</v>
      </c>
      <c r="R23" t="b">
        <f t="shared" si="3"/>
        <v>1</v>
      </c>
      <c r="T23" t="b">
        <f t="shared" si="12"/>
        <v>1</v>
      </c>
      <c r="U23" t="b">
        <f t="shared" si="5"/>
        <v>1</v>
      </c>
      <c r="V23" t="b">
        <f t="shared" si="6"/>
        <v>1</v>
      </c>
      <c r="W23" t="b">
        <f t="shared" si="7"/>
        <v>1</v>
      </c>
      <c r="Y23" s="17">
        <f t="shared" si="10"/>
        <v>0</v>
      </c>
      <c r="Z23" s="17">
        <f t="shared" si="8"/>
        <v>9</v>
      </c>
      <c r="AC23" s="17">
        <f t="shared" si="11"/>
        <v>0</v>
      </c>
      <c r="AD23">
        <f t="shared" si="9"/>
        <v>9</v>
      </c>
    </row>
    <row r="24" spans="1:32" ht="44.5" customHeight="1" x14ac:dyDescent="0.35">
      <c r="A24" s="316" t="s">
        <v>331</v>
      </c>
      <c r="B24" s="122" t="s">
        <v>367</v>
      </c>
      <c r="D24" s="29"/>
      <c r="E24" s="29"/>
      <c r="F24" s="106"/>
      <c r="G24" s="29"/>
      <c r="H24" s="212"/>
      <c r="I24" s="29"/>
      <c r="J24" s="29"/>
      <c r="K24" s="106"/>
      <c r="L24" s="29"/>
      <c r="M24" s="6">
        <v>9</v>
      </c>
      <c r="O24" t="b">
        <f t="shared" si="0"/>
        <v>1</v>
      </c>
      <c r="P24" t="b">
        <f t="shared" si="1"/>
        <v>1</v>
      </c>
      <c r="Q24" t="b">
        <f t="shared" si="2"/>
        <v>1</v>
      </c>
      <c r="R24" t="b">
        <f t="shared" si="3"/>
        <v>1</v>
      </c>
      <c r="T24" t="b">
        <f t="shared" si="12"/>
        <v>1</v>
      </c>
      <c r="U24" t="b">
        <f t="shared" si="5"/>
        <v>1</v>
      </c>
      <c r="V24" t="b">
        <f t="shared" si="6"/>
        <v>1</v>
      </c>
      <c r="W24" t="b">
        <f t="shared" si="7"/>
        <v>1</v>
      </c>
      <c r="Y24" s="17">
        <f t="shared" si="10"/>
        <v>0</v>
      </c>
      <c r="Z24" s="17">
        <f t="shared" si="8"/>
        <v>9</v>
      </c>
      <c r="AC24" s="17">
        <f t="shared" si="11"/>
        <v>0</v>
      </c>
      <c r="AD24">
        <f t="shared" si="9"/>
        <v>9</v>
      </c>
    </row>
    <row r="25" spans="1:32" ht="21" customHeight="1" thickBot="1" x14ac:dyDescent="0.4">
      <c r="A25" s="317"/>
      <c r="B25" s="143" t="s">
        <v>368</v>
      </c>
      <c r="D25" s="29"/>
      <c r="E25" s="29"/>
      <c r="F25" s="106"/>
      <c r="G25" s="29"/>
      <c r="H25" s="212"/>
      <c r="I25" s="29"/>
      <c r="J25" s="29"/>
      <c r="K25" s="106"/>
      <c r="L25" s="29"/>
      <c r="M25" s="6">
        <v>9</v>
      </c>
      <c r="O25" t="b">
        <f t="shared" si="0"/>
        <v>1</v>
      </c>
      <c r="P25" t="b">
        <f t="shared" si="1"/>
        <v>1</v>
      </c>
      <c r="Q25" t="b">
        <f t="shared" si="2"/>
        <v>1</v>
      </c>
      <c r="R25" t="b">
        <f t="shared" si="3"/>
        <v>1</v>
      </c>
      <c r="T25" t="b">
        <f t="shared" si="12"/>
        <v>1</v>
      </c>
      <c r="U25" t="b">
        <f t="shared" si="5"/>
        <v>1</v>
      </c>
      <c r="V25" t="b">
        <f t="shared" si="6"/>
        <v>1</v>
      </c>
      <c r="W25" t="b">
        <f t="shared" si="7"/>
        <v>1</v>
      </c>
      <c r="Y25" s="17">
        <f t="shared" si="10"/>
        <v>0</v>
      </c>
      <c r="Z25" s="17">
        <f t="shared" si="8"/>
        <v>9</v>
      </c>
      <c r="AC25" s="17">
        <f t="shared" si="11"/>
        <v>0</v>
      </c>
      <c r="AD25">
        <f t="shared" si="9"/>
        <v>9</v>
      </c>
    </row>
    <row r="26" spans="1:32" ht="22.5" customHeight="1" x14ac:dyDescent="0.35">
      <c r="A26" s="316" t="s">
        <v>331</v>
      </c>
      <c r="B26" s="143" t="s">
        <v>332</v>
      </c>
      <c r="D26" s="29"/>
      <c r="E26" s="29"/>
      <c r="F26" s="106"/>
      <c r="G26" s="29"/>
      <c r="H26" s="212"/>
      <c r="I26" s="29"/>
      <c r="J26" s="29"/>
      <c r="K26" s="106"/>
      <c r="L26" s="29"/>
      <c r="M26" s="6">
        <v>9</v>
      </c>
      <c r="O26" t="b">
        <f t="shared" si="0"/>
        <v>1</v>
      </c>
      <c r="P26" t="b">
        <f t="shared" si="1"/>
        <v>1</v>
      </c>
      <c r="Q26" t="b">
        <f t="shared" si="2"/>
        <v>1</v>
      </c>
      <c r="R26" t="b">
        <f t="shared" si="3"/>
        <v>1</v>
      </c>
      <c r="T26" t="b">
        <f t="shared" si="12"/>
        <v>1</v>
      </c>
      <c r="U26" t="b">
        <f t="shared" si="5"/>
        <v>1</v>
      </c>
      <c r="V26" t="b">
        <f t="shared" si="6"/>
        <v>1</v>
      </c>
      <c r="W26" t="b">
        <f t="shared" si="7"/>
        <v>1</v>
      </c>
      <c r="Y26" s="17">
        <f t="shared" si="10"/>
        <v>0</v>
      </c>
      <c r="Z26" s="17">
        <f t="shared" si="8"/>
        <v>9</v>
      </c>
      <c r="AC26" s="17">
        <f t="shared" si="11"/>
        <v>0</v>
      </c>
      <c r="AD26">
        <f t="shared" si="9"/>
        <v>9</v>
      </c>
    </row>
    <row r="27" spans="1:32" ht="24.5" customHeight="1" thickBot="1" x14ac:dyDescent="0.4">
      <c r="A27" s="317"/>
      <c r="B27" s="143" t="s">
        <v>349</v>
      </c>
      <c r="D27" s="29"/>
      <c r="E27" s="29"/>
      <c r="F27" s="106"/>
      <c r="G27" s="29"/>
      <c r="H27" s="212"/>
      <c r="I27" s="29"/>
      <c r="J27" s="29"/>
      <c r="K27" s="106"/>
      <c r="L27" s="29"/>
      <c r="M27" s="6">
        <v>9</v>
      </c>
      <c r="O27" t="b">
        <f t="shared" si="0"/>
        <v>1</v>
      </c>
      <c r="P27" t="b">
        <f t="shared" si="1"/>
        <v>1</v>
      </c>
      <c r="Q27" t="b">
        <f t="shared" si="2"/>
        <v>1</v>
      </c>
      <c r="R27" t="b">
        <f t="shared" si="3"/>
        <v>1</v>
      </c>
      <c r="T27" t="b">
        <f t="shared" si="12"/>
        <v>1</v>
      </c>
      <c r="U27" t="b">
        <f t="shared" si="5"/>
        <v>1</v>
      </c>
      <c r="V27" t="b">
        <f t="shared" si="6"/>
        <v>1</v>
      </c>
      <c r="W27" t="b">
        <f t="shared" si="7"/>
        <v>1</v>
      </c>
      <c r="Y27" s="17">
        <f t="shared" si="10"/>
        <v>0</v>
      </c>
      <c r="Z27" s="17">
        <f t="shared" si="8"/>
        <v>9</v>
      </c>
      <c r="AC27" s="17">
        <f t="shared" si="11"/>
        <v>0</v>
      </c>
      <c r="AD27">
        <f t="shared" si="9"/>
        <v>9</v>
      </c>
    </row>
    <row r="28" spans="1:32" ht="33.5" customHeight="1" thickBot="1" x14ac:dyDescent="0.4">
      <c r="A28" s="237" t="s">
        <v>400</v>
      </c>
      <c r="B28" s="122" t="s">
        <v>401</v>
      </c>
      <c r="D28" s="29"/>
      <c r="E28" s="29"/>
      <c r="F28" s="106"/>
      <c r="G28" s="29"/>
      <c r="H28" s="212"/>
      <c r="I28" s="29"/>
      <c r="J28" s="29"/>
      <c r="K28" s="106"/>
      <c r="L28" s="29"/>
      <c r="M28" s="6">
        <v>9</v>
      </c>
      <c r="O28" t="b">
        <f t="shared" si="0"/>
        <v>1</v>
      </c>
      <c r="P28" t="b">
        <f t="shared" si="1"/>
        <v>1</v>
      </c>
      <c r="Q28" t="b">
        <f t="shared" si="2"/>
        <v>1</v>
      </c>
      <c r="R28" t="b">
        <f t="shared" si="3"/>
        <v>1</v>
      </c>
      <c r="T28" t="b">
        <f t="shared" si="12"/>
        <v>1</v>
      </c>
      <c r="U28" t="b">
        <f t="shared" si="5"/>
        <v>1</v>
      </c>
      <c r="V28" t="b">
        <f t="shared" si="6"/>
        <v>1</v>
      </c>
      <c r="W28" t="b">
        <f t="shared" si="7"/>
        <v>1</v>
      </c>
      <c r="Y28" s="17">
        <f t="shared" si="10"/>
        <v>0</v>
      </c>
      <c r="Z28" s="17">
        <f t="shared" si="8"/>
        <v>9</v>
      </c>
      <c r="AC28" s="17">
        <f t="shared" si="11"/>
        <v>0</v>
      </c>
      <c r="AD28">
        <f t="shared" si="9"/>
        <v>9</v>
      </c>
    </row>
    <row r="29" spans="1:32" ht="0.5" customHeight="1" thickBot="1" x14ac:dyDescent="0.4">
      <c r="A29" s="236"/>
      <c r="B29" s="118"/>
      <c r="D29" s="29"/>
      <c r="E29" s="29"/>
      <c r="F29" s="106"/>
      <c r="G29" s="29"/>
      <c r="H29" s="212"/>
      <c r="I29" s="29"/>
      <c r="J29" s="29"/>
      <c r="K29" s="106"/>
      <c r="L29" s="29"/>
      <c r="M29" s="6"/>
      <c r="Y29" s="17"/>
      <c r="Z29" s="17"/>
      <c r="AC29" s="17"/>
    </row>
    <row r="30" spans="1:32" ht="28" hidden="1" customHeight="1" x14ac:dyDescent="0.35">
      <c r="A30" s="117"/>
      <c r="B30" s="118"/>
      <c r="D30" s="29"/>
      <c r="E30" s="29"/>
      <c r="F30" s="106"/>
      <c r="G30" s="29"/>
      <c r="H30" s="212"/>
      <c r="I30" s="29"/>
      <c r="J30" s="29"/>
      <c r="K30" s="106"/>
      <c r="L30" s="29"/>
      <c r="M30" s="6"/>
      <c r="Y30" s="17"/>
      <c r="Z30" s="17"/>
      <c r="AC30" s="17"/>
    </row>
    <row r="31" spans="1:32" ht="22" hidden="1" customHeight="1" x14ac:dyDescent="0.35">
      <c r="A31" s="123"/>
      <c r="B31" s="151"/>
      <c r="D31" s="152"/>
      <c r="E31" s="152"/>
      <c r="F31" s="153"/>
      <c r="G31" s="152"/>
      <c r="H31" s="212"/>
      <c r="I31" s="152"/>
      <c r="J31" s="152"/>
      <c r="K31" s="153"/>
      <c r="L31" s="152"/>
      <c r="M31" s="6"/>
      <c r="Y31" s="17"/>
      <c r="Z31" s="17"/>
      <c r="AC31" s="17"/>
    </row>
    <row r="32" spans="1:32" ht="50" customHeight="1" thickBot="1" x14ac:dyDescent="0.4">
      <c r="A32" s="312"/>
      <c r="B32" s="313"/>
      <c r="C32" s="313"/>
      <c r="D32" s="313"/>
      <c r="E32" s="313"/>
      <c r="F32" s="313"/>
      <c r="G32" s="313"/>
      <c r="H32" s="313"/>
      <c r="I32" s="313"/>
      <c r="J32" s="313"/>
      <c r="K32" s="313"/>
      <c r="L32" s="314"/>
      <c r="M32" s="52">
        <f>SUM(M17:M28)</f>
        <v>108</v>
      </c>
      <c r="Y32" s="17">
        <f>SUM(Y17:Y28)</f>
        <v>0</v>
      </c>
      <c r="Z32" s="17">
        <f>SUM(Z17:Z28)</f>
        <v>108</v>
      </c>
      <c r="AA32" s="13">
        <f>M32-Z32</f>
        <v>0</v>
      </c>
      <c r="AB32" s="18">
        <f>IF(AA32=0,0,Y32/AA32*100)</f>
        <v>0</v>
      </c>
      <c r="AC32" s="13">
        <f>SUM(AC17:AC28)</f>
        <v>0</v>
      </c>
      <c r="AD32">
        <f>SUM(AD17:AD28)</f>
        <v>108</v>
      </c>
      <c r="AE32">
        <f>M32-AD32</f>
        <v>0</v>
      </c>
      <c r="AF32" s="20">
        <f>IF(AE32=0,0,AC32/AE32*100)</f>
        <v>0</v>
      </c>
    </row>
    <row r="33" spans="1:32" ht="25" customHeight="1" thickBot="1" x14ac:dyDescent="0.4">
      <c r="A33" s="171" t="s">
        <v>333</v>
      </c>
      <c r="B33" s="131"/>
      <c r="C33" s="172"/>
      <c r="D33" s="172"/>
      <c r="E33" s="172"/>
      <c r="F33" s="172"/>
      <c r="G33" s="172"/>
      <c r="H33" s="213"/>
      <c r="I33" s="172"/>
      <c r="J33" s="172"/>
      <c r="K33" s="172"/>
      <c r="L33" s="173"/>
      <c r="M33" s="52" t="s">
        <v>31</v>
      </c>
      <c r="Y33" t="s">
        <v>32</v>
      </c>
      <c r="Z33" s="17"/>
      <c r="AA33" t="s">
        <v>30</v>
      </c>
      <c r="AB33" s="53" t="s">
        <v>34</v>
      </c>
      <c r="AC33" t="s">
        <v>32</v>
      </c>
      <c r="AE33" t="s">
        <v>30</v>
      </c>
      <c r="AF33" s="53" t="s">
        <v>34</v>
      </c>
    </row>
    <row r="34" spans="1:32" ht="33.5" customHeight="1" thickBot="1" x14ac:dyDescent="0.4">
      <c r="A34" s="191" t="s">
        <v>350</v>
      </c>
      <c r="B34" s="193" t="s">
        <v>351</v>
      </c>
      <c r="C34" s="149"/>
      <c r="D34" s="149"/>
      <c r="E34" s="149"/>
      <c r="F34" s="149"/>
      <c r="G34" s="149"/>
      <c r="I34" s="149"/>
      <c r="J34" s="149"/>
      <c r="K34" s="149"/>
      <c r="L34" s="149"/>
      <c r="M34" s="52"/>
      <c r="Z34" s="17"/>
      <c r="AB34" s="53"/>
      <c r="AF34" s="53"/>
    </row>
    <row r="35" spans="1:32" ht="54" customHeight="1" x14ac:dyDescent="0.35">
      <c r="A35" s="282" t="s">
        <v>334</v>
      </c>
      <c r="B35" s="192" t="s">
        <v>402</v>
      </c>
      <c r="C35" s="1"/>
      <c r="D35" s="29"/>
      <c r="E35" s="29"/>
      <c r="F35" s="29"/>
      <c r="G35" s="29"/>
      <c r="H35" s="212"/>
      <c r="I35" s="29"/>
      <c r="J35" s="29"/>
      <c r="K35" s="29"/>
      <c r="L35" s="29"/>
      <c r="M35" s="6">
        <v>9</v>
      </c>
      <c r="O35" t="b">
        <f t="shared" ref="O35:O42" si="13">AND(ISBLANK(E35),ISBLANK(F35),ISBLANK(G35))</f>
        <v>1</v>
      </c>
      <c r="P35" t="b">
        <f t="shared" ref="P35:P42" si="14">AND(ISBLANK(D35),ISBLANK(F35),ISBLANK(G35))</f>
        <v>1</v>
      </c>
      <c r="Q35" t="b">
        <f t="shared" ref="Q35:Q42" si="15">AND(ISBLANK(D35),ISBLANK(E35),ISBLANK(G35))</f>
        <v>1</v>
      </c>
      <c r="R35" t="b">
        <f t="shared" ref="R35:R42" si="16">AND(ISBLANK(D35),ISBLANK(E35),ISBLANK(F35))</f>
        <v>1</v>
      </c>
      <c r="T35" t="b">
        <f t="shared" ref="T35:T42" si="17">AND(ISBLANK(J35),ISBLANK(K35),ISBLANK(L35))</f>
        <v>1</v>
      </c>
      <c r="U35" t="b">
        <f t="shared" ref="U35:U42" si="18">AND(ISBLANK(I35),ISBLANK(K35),ISBLANK(L35))</f>
        <v>1</v>
      </c>
      <c r="V35" t="b">
        <f t="shared" ref="V35:V43" si="19">AND(ISBLANK(I35),ISBLANK(J35),ISBLANK(L35))</f>
        <v>1</v>
      </c>
      <c r="W35" t="b">
        <f t="shared" ref="W35:W43" si="20">AND(ISBLANK(I35),ISBLANK(J35),ISBLANK(K35))</f>
        <v>1</v>
      </c>
      <c r="Y35" s="17">
        <f>IF(D35="x",1,IF(E35="x",2,IF(F35="x",6,IF(G35="x",9,0))))</f>
        <v>0</v>
      </c>
      <c r="Z35" s="17">
        <f t="shared" ref="Z35:Z42" si="21">IF(Y35=0,M35,0)</f>
        <v>9</v>
      </c>
      <c r="AC35" s="17">
        <f>IF(I35="x",1,IF(J35="x",2,IF(K35="x",6,IF(L35="x",9,0))))</f>
        <v>0</v>
      </c>
      <c r="AD35">
        <f t="shared" ref="AD35:AD42" si="22">IF(AC35=0,M35,0)</f>
        <v>9</v>
      </c>
    </row>
    <row r="36" spans="1:32" ht="23.5" customHeight="1" thickBot="1" x14ac:dyDescent="0.4">
      <c r="A36" s="283"/>
      <c r="B36" s="155" t="s">
        <v>369</v>
      </c>
      <c r="C36" s="1"/>
      <c r="D36" s="29"/>
      <c r="E36" s="29"/>
      <c r="F36" s="106"/>
      <c r="G36" s="29"/>
      <c r="H36" s="212"/>
      <c r="I36" s="106"/>
      <c r="J36" s="106"/>
      <c r="K36" s="106"/>
      <c r="L36" s="29"/>
      <c r="M36" s="6">
        <v>9</v>
      </c>
      <c r="O36" t="b">
        <f t="shared" si="13"/>
        <v>1</v>
      </c>
      <c r="P36" t="b">
        <f t="shared" si="14"/>
        <v>1</v>
      </c>
      <c r="Q36" t="b">
        <f t="shared" si="15"/>
        <v>1</v>
      </c>
      <c r="R36" t="b">
        <f t="shared" si="16"/>
        <v>1</v>
      </c>
      <c r="T36" t="b">
        <f t="shared" si="17"/>
        <v>1</v>
      </c>
      <c r="U36" t="b">
        <f t="shared" si="18"/>
        <v>1</v>
      </c>
      <c r="V36" t="b">
        <f t="shared" si="19"/>
        <v>1</v>
      </c>
      <c r="W36" t="b">
        <f t="shared" si="20"/>
        <v>1</v>
      </c>
      <c r="Y36" s="17">
        <f t="shared" ref="Y36:Y42" si="23">IF(D36="x",1,IF(E36="x",2,IF(F36="x",6,IF(G36="x",9,0))))</f>
        <v>0</v>
      </c>
      <c r="Z36" s="17">
        <f t="shared" si="21"/>
        <v>9</v>
      </c>
      <c r="AC36" s="17">
        <f t="shared" ref="AC36:AC42" si="24">IF(I36="x",1,IF(J36="x",2,IF(K36="x",6,IF(L36="x",9,0))))</f>
        <v>0</v>
      </c>
      <c r="AD36">
        <f t="shared" si="22"/>
        <v>9</v>
      </c>
    </row>
    <row r="37" spans="1:32" ht="96.5" customHeight="1" thickBot="1" x14ac:dyDescent="0.4">
      <c r="A37" s="165" t="s">
        <v>335</v>
      </c>
      <c r="B37" s="122" t="s">
        <v>403</v>
      </c>
      <c r="C37" s="1"/>
      <c r="D37" s="106"/>
      <c r="E37" s="106"/>
      <c r="F37" s="106"/>
      <c r="G37" s="106"/>
      <c r="H37" s="212"/>
      <c r="I37" s="106"/>
      <c r="J37" s="106"/>
      <c r="K37" s="106"/>
      <c r="L37" s="29"/>
      <c r="M37" s="6">
        <v>9</v>
      </c>
      <c r="O37" t="b">
        <f t="shared" si="13"/>
        <v>1</v>
      </c>
      <c r="P37" t="b">
        <f t="shared" si="14"/>
        <v>1</v>
      </c>
      <c r="Q37" t="b">
        <f t="shared" si="15"/>
        <v>1</v>
      </c>
      <c r="R37" t="b">
        <f t="shared" si="16"/>
        <v>1</v>
      </c>
      <c r="T37" t="b">
        <f t="shared" si="17"/>
        <v>1</v>
      </c>
      <c r="U37" t="b">
        <f t="shared" si="18"/>
        <v>1</v>
      </c>
      <c r="V37" t="b">
        <f t="shared" si="19"/>
        <v>1</v>
      </c>
      <c r="W37" t="b">
        <f t="shared" si="20"/>
        <v>1</v>
      </c>
      <c r="Y37" s="17">
        <f t="shared" si="23"/>
        <v>0</v>
      </c>
      <c r="Z37" s="17">
        <f t="shared" si="21"/>
        <v>9</v>
      </c>
      <c r="AC37" s="17">
        <f t="shared" si="24"/>
        <v>0</v>
      </c>
      <c r="AD37">
        <f t="shared" si="22"/>
        <v>9</v>
      </c>
    </row>
    <row r="38" spans="1:32" ht="58.5" customHeight="1" thickBot="1" x14ac:dyDescent="0.4">
      <c r="A38" s="157" t="s">
        <v>352</v>
      </c>
      <c r="B38" s="122" t="s">
        <v>404</v>
      </c>
      <c r="C38" s="1"/>
      <c r="D38" s="106"/>
      <c r="E38" s="106"/>
      <c r="F38" s="106"/>
      <c r="G38" s="106"/>
      <c r="H38" s="212"/>
      <c r="I38" s="106"/>
      <c r="J38" s="106"/>
      <c r="K38" s="106"/>
      <c r="L38" s="29"/>
      <c r="M38" s="6">
        <v>9</v>
      </c>
      <c r="O38" t="b">
        <f t="shared" si="13"/>
        <v>1</v>
      </c>
      <c r="P38" t="b">
        <f t="shared" si="14"/>
        <v>1</v>
      </c>
      <c r="Q38" t="b">
        <f t="shared" si="15"/>
        <v>1</v>
      </c>
      <c r="R38" t="b">
        <f t="shared" si="16"/>
        <v>1</v>
      </c>
      <c r="T38" t="b">
        <f t="shared" si="17"/>
        <v>1</v>
      </c>
      <c r="U38" t="b">
        <f t="shared" si="18"/>
        <v>1</v>
      </c>
      <c r="V38" t="b">
        <f t="shared" si="19"/>
        <v>1</v>
      </c>
      <c r="W38" t="b">
        <f t="shared" si="20"/>
        <v>1</v>
      </c>
      <c r="Y38" s="17">
        <f t="shared" si="23"/>
        <v>0</v>
      </c>
      <c r="Z38" s="17">
        <f t="shared" si="21"/>
        <v>9</v>
      </c>
      <c r="AC38" s="17">
        <f t="shared" si="24"/>
        <v>0</v>
      </c>
      <c r="AD38">
        <f t="shared" si="22"/>
        <v>9</v>
      </c>
    </row>
    <row r="39" spans="1:32" ht="23.5" customHeight="1" x14ac:dyDescent="0.35">
      <c r="A39" s="273" t="s">
        <v>405</v>
      </c>
      <c r="B39" s="143" t="s">
        <v>370</v>
      </c>
      <c r="C39" s="1"/>
      <c r="D39" s="106"/>
      <c r="E39" s="106"/>
      <c r="F39" s="106"/>
      <c r="G39" s="106"/>
      <c r="H39" s="212"/>
      <c r="I39" s="106"/>
      <c r="J39" s="106"/>
      <c r="K39" s="106"/>
      <c r="L39" s="29"/>
      <c r="M39" s="6">
        <v>9</v>
      </c>
      <c r="O39" t="b">
        <f t="shared" si="13"/>
        <v>1</v>
      </c>
      <c r="P39" t="b">
        <f t="shared" si="14"/>
        <v>1</v>
      </c>
      <c r="Q39" t="b">
        <f t="shared" si="15"/>
        <v>1</v>
      </c>
      <c r="R39" t="b">
        <f t="shared" si="16"/>
        <v>1</v>
      </c>
      <c r="T39" t="b">
        <f t="shared" si="17"/>
        <v>1</v>
      </c>
      <c r="U39" t="b">
        <f t="shared" si="18"/>
        <v>1</v>
      </c>
      <c r="V39" t="b">
        <f t="shared" si="19"/>
        <v>1</v>
      </c>
      <c r="W39" t="b">
        <f t="shared" si="20"/>
        <v>1</v>
      </c>
      <c r="Y39" s="17">
        <f t="shared" si="23"/>
        <v>0</v>
      </c>
      <c r="Z39" s="17">
        <f t="shared" si="21"/>
        <v>9</v>
      </c>
      <c r="AC39" s="17">
        <f t="shared" si="24"/>
        <v>0</v>
      </c>
      <c r="AD39">
        <f t="shared" si="22"/>
        <v>9</v>
      </c>
    </row>
    <row r="40" spans="1:32" ht="23.5" customHeight="1" x14ac:dyDescent="0.35">
      <c r="A40" s="274"/>
      <c r="B40" s="143" t="s">
        <v>371</v>
      </c>
      <c r="C40" s="1"/>
      <c r="D40" s="106"/>
      <c r="E40" s="106"/>
      <c r="F40" s="106"/>
      <c r="G40" s="106"/>
      <c r="H40" s="212"/>
      <c r="I40" s="106"/>
      <c r="J40" s="106"/>
      <c r="K40" s="106"/>
      <c r="L40" s="29"/>
      <c r="M40" s="6">
        <v>9</v>
      </c>
      <c r="O40" t="b">
        <f t="shared" si="13"/>
        <v>1</v>
      </c>
      <c r="P40" t="b">
        <f t="shared" si="14"/>
        <v>1</v>
      </c>
      <c r="Q40" t="b">
        <f t="shared" si="15"/>
        <v>1</v>
      </c>
      <c r="R40" t="b">
        <f t="shared" si="16"/>
        <v>1</v>
      </c>
      <c r="T40" t="b">
        <f t="shared" si="17"/>
        <v>1</v>
      </c>
      <c r="U40" t="b">
        <f t="shared" si="18"/>
        <v>1</v>
      </c>
      <c r="V40" t="b">
        <f t="shared" si="19"/>
        <v>1</v>
      </c>
      <c r="W40" t="b">
        <f t="shared" si="20"/>
        <v>1</v>
      </c>
      <c r="Y40" s="17">
        <f t="shared" si="23"/>
        <v>0</v>
      </c>
      <c r="Z40" s="17">
        <f t="shared" si="21"/>
        <v>9</v>
      </c>
      <c r="AC40" s="17">
        <f t="shared" si="24"/>
        <v>0</v>
      </c>
      <c r="AD40">
        <f t="shared" si="22"/>
        <v>9</v>
      </c>
    </row>
    <row r="41" spans="1:32" ht="34.5" customHeight="1" thickBot="1" x14ac:dyDescent="0.4">
      <c r="A41" s="275"/>
      <c r="B41" s="143" t="s">
        <v>372</v>
      </c>
      <c r="C41" s="1"/>
      <c r="D41" s="106"/>
      <c r="E41" s="106"/>
      <c r="F41" s="106"/>
      <c r="G41" s="106"/>
      <c r="H41" s="212"/>
      <c r="I41" s="106"/>
      <c r="J41" s="106"/>
      <c r="K41" s="106"/>
      <c r="L41" s="29"/>
      <c r="M41" s="6">
        <v>9</v>
      </c>
      <c r="O41" t="b">
        <f t="shared" si="13"/>
        <v>1</v>
      </c>
      <c r="P41" t="b">
        <f t="shared" si="14"/>
        <v>1</v>
      </c>
      <c r="Q41" t="b">
        <f t="shared" si="15"/>
        <v>1</v>
      </c>
      <c r="R41" t="b">
        <f t="shared" si="16"/>
        <v>1</v>
      </c>
      <c r="T41" t="b">
        <f t="shared" si="17"/>
        <v>1</v>
      </c>
      <c r="U41" t="b">
        <f t="shared" si="18"/>
        <v>1</v>
      </c>
      <c r="V41" t="b">
        <f t="shared" si="19"/>
        <v>1</v>
      </c>
      <c r="W41" t="b">
        <f t="shared" si="20"/>
        <v>1</v>
      </c>
      <c r="Y41" s="17">
        <f t="shared" si="23"/>
        <v>0</v>
      </c>
      <c r="Z41" s="17">
        <f t="shared" si="21"/>
        <v>9</v>
      </c>
      <c r="AC41" s="17">
        <f t="shared" si="24"/>
        <v>0</v>
      </c>
      <c r="AD41">
        <f t="shared" si="22"/>
        <v>9</v>
      </c>
    </row>
    <row r="42" spans="1:32" ht="66.5" customHeight="1" thickBot="1" x14ac:dyDescent="0.4">
      <c r="A42" s="157" t="s">
        <v>336</v>
      </c>
      <c r="B42" s="122" t="s">
        <v>406</v>
      </c>
      <c r="C42" s="1"/>
      <c r="D42" s="106"/>
      <c r="E42" s="106"/>
      <c r="F42" s="106"/>
      <c r="G42" s="106"/>
      <c r="H42" s="212"/>
      <c r="I42" s="106"/>
      <c r="J42" s="106"/>
      <c r="K42" s="106"/>
      <c r="L42" s="29"/>
      <c r="M42" s="6">
        <v>9</v>
      </c>
      <c r="O42" t="b">
        <f t="shared" si="13"/>
        <v>1</v>
      </c>
      <c r="P42" t="b">
        <f t="shared" si="14"/>
        <v>1</v>
      </c>
      <c r="Q42" t="b">
        <f t="shared" si="15"/>
        <v>1</v>
      </c>
      <c r="R42" t="b">
        <f t="shared" si="16"/>
        <v>1</v>
      </c>
      <c r="T42" t="b">
        <f t="shared" si="17"/>
        <v>1</v>
      </c>
      <c r="U42" t="b">
        <f t="shared" si="18"/>
        <v>1</v>
      </c>
      <c r="V42" t="b">
        <f t="shared" si="19"/>
        <v>1</v>
      </c>
      <c r="W42" t="b">
        <f t="shared" si="20"/>
        <v>1</v>
      </c>
      <c r="Y42" s="17">
        <f t="shared" si="23"/>
        <v>0</v>
      </c>
      <c r="Z42" s="17">
        <f t="shared" si="21"/>
        <v>9</v>
      </c>
      <c r="AC42" s="17">
        <f t="shared" si="24"/>
        <v>0</v>
      </c>
      <c r="AD42">
        <f t="shared" si="22"/>
        <v>9</v>
      </c>
    </row>
    <row r="43" spans="1:32" ht="3" hidden="1" customHeight="1" x14ac:dyDescent="0.35">
      <c r="A43" s="162"/>
      <c r="B43" s="118"/>
      <c r="C43" s="1"/>
      <c r="D43" s="106"/>
      <c r="E43" s="106"/>
      <c r="F43" s="106"/>
      <c r="G43" s="106"/>
      <c r="H43" s="212"/>
      <c r="I43" s="106"/>
      <c r="J43" s="106"/>
      <c r="K43" s="106"/>
      <c r="L43" s="29"/>
      <c r="M43" s="6"/>
      <c r="V43" t="b">
        <f t="shared" si="19"/>
        <v>1</v>
      </c>
      <c r="W43" t="b">
        <f t="shared" si="20"/>
        <v>1</v>
      </c>
      <c r="Y43" s="17"/>
      <c r="Z43" s="17"/>
      <c r="AC43" s="17"/>
    </row>
    <row r="44" spans="1:32" ht="30.5" hidden="1" customHeight="1" thickBot="1" x14ac:dyDescent="0.4">
      <c r="A44" s="2"/>
      <c r="M44" s="52">
        <f>SUM(M35:M42)</f>
        <v>72</v>
      </c>
      <c r="Y44" s="17">
        <f>SUM(Y35:Y42)</f>
        <v>0</v>
      </c>
      <c r="Z44" s="17">
        <f>SUM(Z35:Z42)</f>
        <v>72</v>
      </c>
      <c r="AA44" s="13">
        <f>M44-Z44</f>
        <v>0</v>
      </c>
      <c r="AB44" s="18">
        <f>IF(AA44=0,0,Y44/AA44*100)</f>
        <v>0</v>
      </c>
      <c r="AC44" s="13">
        <f>SUM(AC6:AC35)</f>
        <v>0</v>
      </c>
      <c r="AD44">
        <f>SUM(AD35:AD42)</f>
        <v>72</v>
      </c>
      <c r="AE44">
        <f>M44-AD44</f>
        <v>0</v>
      </c>
      <c r="AF44" s="21">
        <f>IF(AE44=0,0,AC44/AE44*100)</f>
        <v>0</v>
      </c>
    </row>
    <row r="45" spans="1:32" s="174" customFormat="1" ht="50" customHeight="1" thickBot="1" x14ac:dyDescent="0.4">
      <c r="A45" s="279"/>
      <c r="B45" s="280"/>
      <c r="C45" s="280"/>
      <c r="D45" s="280"/>
      <c r="E45" s="280"/>
      <c r="F45" s="280"/>
      <c r="G45" s="280"/>
      <c r="H45" s="280"/>
      <c r="I45" s="280"/>
      <c r="J45" s="280"/>
      <c r="K45" s="280"/>
      <c r="L45" s="281"/>
      <c r="M45" s="174" t="s">
        <v>31</v>
      </c>
      <c r="Y45" s="174" t="s">
        <v>32</v>
      </c>
      <c r="Z45" s="175"/>
      <c r="AA45" s="174" t="s">
        <v>30</v>
      </c>
      <c r="AB45" s="174" t="s">
        <v>34</v>
      </c>
      <c r="AC45" s="174" t="s">
        <v>32</v>
      </c>
      <c r="AE45" s="174" t="s">
        <v>30</v>
      </c>
      <c r="AF45" s="174" t="s">
        <v>34</v>
      </c>
    </row>
    <row r="46" spans="1:32" ht="25" customHeight="1" x14ac:dyDescent="0.35">
      <c r="A46" s="130" t="s">
        <v>337</v>
      </c>
      <c r="B46" s="131"/>
      <c r="C46" s="131"/>
      <c r="D46" s="131"/>
      <c r="E46" s="131"/>
      <c r="F46" s="131"/>
      <c r="G46" s="131"/>
      <c r="I46" s="131"/>
      <c r="J46" s="131"/>
      <c r="K46" s="131"/>
      <c r="L46" s="131"/>
      <c r="M46" s="6"/>
      <c r="Z46" s="17"/>
    </row>
    <row r="47" spans="1:32" ht="35" customHeight="1" thickBot="1" x14ac:dyDescent="0.4">
      <c r="A47" s="177" t="s">
        <v>346</v>
      </c>
      <c r="B47" s="178" t="s">
        <v>353</v>
      </c>
      <c r="C47" s="149"/>
      <c r="D47" s="149"/>
      <c r="E47" s="149"/>
      <c r="F47" s="149"/>
      <c r="G47" s="149"/>
      <c r="I47" s="149"/>
      <c r="J47" s="149"/>
      <c r="K47" s="149"/>
      <c r="L47" s="149"/>
      <c r="M47" s="6"/>
      <c r="Z47" s="17"/>
    </row>
    <row r="48" spans="1:32" ht="75.5" customHeight="1" x14ac:dyDescent="0.35">
      <c r="A48" s="276" t="s">
        <v>338</v>
      </c>
      <c r="B48" s="122" t="s">
        <v>407</v>
      </c>
      <c r="D48" s="29"/>
      <c r="E48" s="106"/>
      <c r="F48" s="106"/>
      <c r="G48" s="106"/>
      <c r="H48" s="212"/>
      <c r="I48" s="29"/>
      <c r="J48" s="29"/>
      <c r="K48" s="106"/>
      <c r="L48" s="29"/>
      <c r="M48" s="6">
        <v>9</v>
      </c>
      <c r="O48" t="b">
        <f t="shared" ref="O48:O54" si="25">AND(ISBLANK(E48),ISBLANK(F48),ISBLANK(G48))</f>
        <v>1</v>
      </c>
      <c r="P48" t="b">
        <f t="shared" ref="P48:P54" si="26">AND(ISBLANK(D48),ISBLANK(F48),ISBLANK(G48))</f>
        <v>1</v>
      </c>
      <c r="Q48" t="b">
        <f t="shared" ref="Q48:Q54" si="27">AND(ISBLANK(D48),ISBLANK(E48),ISBLANK(G48))</f>
        <v>1</v>
      </c>
      <c r="R48" t="b">
        <f t="shared" ref="R48:R54" si="28">AND(ISBLANK(D48),ISBLANK(E48),ISBLANK(F48))</f>
        <v>1</v>
      </c>
      <c r="T48" t="b">
        <f t="shared" ref="T48:T54" si="29">AND(ISBLANK(J48),ISBLANK(K48),ISBLANK(L48))</f>
        <v>1</v>
      </c>
      <c r="U48" t="b">
        <f t="shared" ref="U48:U54" si="30">AND(ISBLANK(I48),ISBLANK(K48),ISBLANK(L48))</f>
        <v>1</v>
      </c>
      <c r="V48" t="b">
        <f t="shared" ref="V48:V54" si="31">AND(ISBLANK(I48),ISBLANK(J48),ISBLANK(L48))</f>
        <v>1</v>
      </c>
      <c r="W48" t="b">
        <f t="shared" ref="W48:W54" si="32">AND(ISBLANK(I48),ISBLANK(J48),ISBLANK(K48))</f>
        <v>1</v>
      </c>
      <c r="Y48" s="17">
        <f>IF(D48="x",1,IF(E48="x",2,IF(F48="x",6,IF(G48="x",9,0))))</f>
        <v>0</v>
      </c>
      <c r="Z48" s="17">
        <f t="shared" ref="Z48:Z54" si="33">IF(Y48=0,M48,0)</f>
        <v>9</v>
      </c>
      <c r="AC48" s="17">
        <f>IF(I48="x",1,IF(J48="x",2,IF(K48="x",6,IF(L48="x",9,0))))</f>
        <v>0</v>
      </c>
      <c r="AD48">
        <f t="shared" ref="AD48:AD54" si="34">IF(AC48=0,M48,0)</f>
        <v>9</v>
      </c>
    </row>
    <row r="49" spans="1:32" ht="26" customHeight="1" x14ac:dyDescent="0.35">
      <c r="A49" s="277"/>
      <c r="B49" s="143" t="s">
        <v>408</v>
      </c>
      <c r="D49" s="29"/>
      <c r="E49" s="106"/>
      <c r="F49" s="106"/>
      <c r="G49" s="106"/>
      <c r="H49" s="212"/>
      <c r="I49" s="29"/>
      <c r="J49" s="106"/>
      <c r="K49" s="106"/>
      <c r="L49" s="29"/>
      <c r="M49" s="6">
        <v>9</v>
      </c>
      <c r="O49" t="b">
        <f t="shared" si="25"/>
        <v>1</v>
      </c>
      <c r="P49" t="b">
        <f t="shared" si="26"/>
        <v>1</v>
      </c>
      <c r="Q49" t="b">
        <f t="shared" si="27"/>
        <v>1</v>
      </c>
      <c r="R49" t="b">
        <f t="shared" si="28"/>
        <v>1</v>
      </c>
      <c r="T49" t="b">
        <f t="shared" si="29"/>
        <v>1</v>
      </c>
      <c r="U49" t="b">
        <f t="shared" si="30"/>
        <v>1</v>
      </c>
      <c r="V49" t="b">
        <f t="shared" si="31"/>
        <v>1</v>
      </c>
      <c r="W49" t="b">
        <f t="shared" si="32"/>
        <v>1</v>
      </c>
      <c r="Y49" s="17">
        <f t="shared" ref="Y49:Y54" si="35">IF(D49="x",1,IF(E49="x",2,IF(F49="x",6,IF(G49="x",9,0))))</f>
        <v>0</v>
      </c>
      <c r="Z49" s="17">
        <f t="shared" si="33"/>
        <v>9</v>
      </c>
      <c r="AC49" s="17">
        <f t="shared" ref="AC49:AC54" si="36">IF(I49="x",1,IF(J49="x",2,IF(K49="x",6,IF(L49="x",9,0))))</f>
        <v>0</v>
      </c>
      <c r="AD49">
        <f t="shared" si="34"/>
        <v>9</v>
      </c>
    </row>
    <row r="50" spans="1:32" ht="44.5" customHeight="1" thickBot="1" x14ac:dyDescent="0.4">
      <c r="A50" s="278"/>
      <c r="B50" s="143" t="s">
        <v>409</v>
      </c>
      <c r="D50" s="29"/>
      <c r="E50" s="106"/>
      <c r="F50" s="106"/>
      <c r="G50" s="106"/>
      <c r="H50" s="212"/>
      <c r="I50" s="29"/>
      <c r="J50" s="106"/>
      <c r="K50" s="106"/>
      <c r="L50" s="29"/>
      <c r="M50" s="6">
        <v>9</v>
      </c>
      <c r="O50" t="b">
        <f t="shared" si="25"/>
        <v>1</v>
      </c>
      <c r="P50" t="b">
        <f t="shared" si="26"/>
        <v>1</v>
      </c>
      <c r="Q50" t="b">
        <f t="shared" si="27"/>
        <v>1</v>
      </c>
      <c r="R50" t="b">
        <f t="shared" si="28"/>
        <v>1</v>
      </c>
      <c r="T50" t="b">
        <f t="shared" si="29"/>
        <v>1</v>
      </c>
      <c r="U50" t="b">
        <f t="shared" si="30"/>
        <v>1</v>
      </c>
      <c r="V50" t="b">
        <f t="shared" si="31"/>
        <v>1</v>
      </c>
      <c r="W50" t="b">
        <f t="shared" si="32"/>
        <v>1</v>
      </c>
      <c r="Y50" s="17">
        <f t="shared" si="35"/>
        <v>0</v>
      </c>
      <c r="Z50" s="17">
        <f t="shared" si="33"/>
        <v>9</v>
      </c>
      <c r="AC50" s="17">
        <f t="shared" si="36"/>
        <v>0</v>
      </c>
      <c r="AD50">
        <f t="shared" si="34"/>
        <v>9</v>
      </c>
    </row>
    <row r="51" spans="1:32" ht="75" customHeight="1" x14ac:dyDescent="0.35">
      <c r="A51" s="276" t="s">
        <v>339</v>
      </c>
      <c r="B51" s="143" t="s">
        <v>410</v>
      </c>
      <c r="D51" s="29"/>
      <c r="E51" s="106"/>
      <c r="F51" s="106"/>
      <c r="G51" s="106"/>
      <c r="H51" s="212"/>
      <c r="I51" s="29"/>
      <c r="J51" s="106"/>
      <c r="K51" s="106"/>
      <c r="L51" s="29"/>
      <c r="M51" s="6">
        <v>9</v>
      </c>
      <c r="O51" t="b">
        <f t="shared" si="25"/>
        <v>1</v>
      </c>
      <c r="P51" t="b">
        <f t="shared" si="26"/>
        <v>1</v>
      </c>
      <c r="Q51" t="b">
        <f t="shared" si="27"/>
        <v>1</v>
      </c>
      <c r="R51" t="b">
        <f t="shared" si="28"/>
        <v>1</v>
      </c>
      <c r="T51" t="b">
        <f t="shared" si="29"/>
        <v>1</v>
      </c>
      <c r="U51" t="b">
        <f t="shared" si="30"/>
        <v>1</v>
      </c>
      <c r="V51" t="b">
        <f t="shared" si="31"/>
        <v>1</v>
      </c>
      <c r="W51" t="b">
        <f t="shared" si="32"/>
        <v>1</v>
      </c>
      <c r="Y51" s="17">
        <f t="shared" si="35"/>
        <v>0</v>
      </c>
      <c r="Z51" s="17">
        <f t="shared" si="33"/>
        <v>9</v>
      </c>
      <c r="AC51" s="17">
        <f t="shared" si="36"/>
        <v>0</v>
      </c>
      <c r="AD51">
        <f t="shared" si="34"/>
        <v>9</v>
      </c>
    </row>
    <row r="52" spans="1:32" ht="47" customHeight="1" x14ac:dyDescent="0.35">
      <c r="A52" s="277"/>
      <c r="B52" s="143" t="s">
        <v>411</v>
      </c>
      <c r="D52" s="29"/>
      <c r="E52" s="106"/>
      <c r="F52" s="106"/>
      <c r="G52" s="106"/>
      <c r="H52" s="212"/>
      <c r="I52" s="29"/>
      <c r="J52" s="106"/>
      <c r="K52" s="106"/>
      <c r="L52" s="29"/>
      <c r="M52" s="6">
        <v>9</v>
      </c>
      <c r="O52" t="b">
        <f t="shared" si="25"/>
        <v>1</v>
      </c>
      <c r="P52" t="b">
        <f t="shared" si="26"/>
        <v>1</v>
      </c>
      <c r="Q52" t="b">
        <f t="shared" si="27"/>
        <v>1</v>
      </c>
      <c r="R52" t="b">
        <f t="shared" si="28"/>
        <v>1</v>
      </c>
      <c r="T52" t="b">
        <f t="shared" si="29"/>
        <v>1</v>
      </c>
      <c r="U52" t="b">
        <f t="shared" si="30"/>
        <v>1</v>
      </c>
      <c r="V52" t="b">
        <f t="shared" si="31"/>
        <v>1</v>
      </c>
      <c r="W52" t="b">
        <f t="shared" si="32"/>
        <v>1</v>
      </c>
      <c r="Y52" s="17">
        <f t="shared" si="35"/>
        <v>0</v>
      </c>
      <c r="Z52" s="17">
        <f t="shared" si="33"/>
        <v>9</v>
      </c>
      <c r="AC52" s="17">
        <f t="shared" si="36"/>
        <v>0</v>
      </c>
      <c r="AD52">
        <f t="shared" si="34"/>
        <v>9</v>
      </c>
    </row>
    <row r="53" spans="1:32" ht="34.5" customHeight="1" thickBot="1" x14ac:dyDescent="0.4">
      <c r="A53" s="278"/>
      <c r="B53" s="143" t="s">
        <v>373</v>
      </c>
      <c r="D53" s="29"/>
      <c r="E53" s="106"/>
      <c r="F53" s="106"/>
      <c r="G53" s="106"/>
      <c r="H53" s="212"/>
      <c r="I53" s="29"/>
      <c r="J53" s="106"/>
      <c r="K53" s="106"/>
      <c r="L53" s="29"/>
      <c r="M53" s="6">
        <v>9</v>
      </c>
      <c r="O53" t="b">
        <f t="shared" si="25"/>
        <v>1</v>
      </c>
      <c r="P53" t="b">
        <f t="shared" si="26"/>
        <v>1</v>
      </c>
      <c r="Q53" t="b">
        <f t="shared" si="27"/>
        <v>1</v>
      </c>
      <c r="R53" t="b">
        <f t="shared" si="28"/>
        <v>1</v>
      </c>
      <c r="T53" t="b">
        <f t="shared" si="29"/>
        <v>1</v>
      </c>
      <c r="U53" t="b">
        <f t="shared" si="30"/>
        <v>1</v>
      </c>
      <c r="V53" t="b">
        <f t="shared" si="31"/>
        <v>1</v>
      </c>
      <c r="W53" t="b">
        <f t="shared" si="32"/>
        <v>1</v>
      </c>
      <c r="Y53" s="17">
        <f t="shared" si="35"/>
        <v>0</v>
      </c>
      <c r="Z53" s="17">
        <f t="shared" si="33"/>
        <v>9</v>
      </c>
      <c r="AC53" s="17">
        <f t="shared" si="36"/>
        <v>0</v>
      </c>
      <c r="AD53">
        <f t="shared" si="34"/>
        <v>9</v>
      </c>
    </row>
    <row r="54" spans="1:32" ht="38" customHeight="1" thickBot="1" x14ac:dyDescent="0.4">
      <c r="A54" s="225" t="s">
        <v>354</v>
      </c>
      <c r="B54" s="143" t="s">
        <v>412</v>
      </c>
      <c r="D54" s="29"/>
      <c r="E54" s="106"/>
      <c r="F54" s="106"/>
      <c r="G54" s="106"/>
      <c r="H54" s="212"/>
      <c r="I54" s="29"/>
      <c r="J54" s="106"/>
      <c r="K54" s="106"/>
      <c r="L54" s="29"/>
      <c r="M54" s="6">
        <v>9</v>
      </c>
      <c r="O54" t="b">
        <f t="shared" si="25"/>
        <v>1</v>
      </c>
      <c r="P54" t="b">
        <f t="shared" si="26"/>
        <v>1</v>
      </c>
      <c r="Q54" t="b">
        <f t="shared" si="27"/>
        <v>1</v>
      </c>
      <c r="R54" t="b">
        <f t="shared" si="28"/>
        <v>1</v>
      </c>
      <c r="T54" t="b">
        <f t="shared" si="29"/>
        <v>1</v>
      </c>
      <c r="U54" t="b">
        <f t="shared" si="30"/>
        <v>1</v>
      </c>
      <c r="V54" t="b">
        <f t="shared" si="31"/>
        <v>1</v>
      </c>
      <c r="W54" t="b">
        <f t="shared" si="32"/>
        <v>1</v>
      </c>
      <c r="Y54" s="17">
        <f t="shared" si="35"/>
        <v>0</v>
      </c>
      <c r="Z54" s="17">
        <f t="shared" si="33"/>
        <v>9</v>
      </c>
      <c r="AC54" s="17">
        <f t="shared" si="36"/>
        <v>0</v>
      </c>
      <c r="AD54">
        <f t="shared" si="34"/>
        <v>9</v>
      </c>
    </row>
    <row r="55" spans="1:32" ht="50" customHeight="1" thickBot="1" x14ac:dyDescent="0.4">
      <c r="A55" s="279"/>
      <c r="B55" s="280"/>
      <c r="C55" s="280"/>
      <c r="D55" s="280"/>
      <c r="E55" s="280"/>
      <c r="F55" s="280"/>
      <c r="G55" s="280"/>
      <c r="H55" s="280"/>
      <c r="I55" s="280"/>
      <c r="J55" s="280"/>
      <c r="K55" s="280"/>
      <c r="L55" s="281"/>
      <c r="M55" s="6">
        <f>SUM(M48:M54)</f>
        <v>63</v>
      </c>
      <c r="Y55" s="17">
        <f>SUM(Y48:Y54)</f>
        <v>0</v>
      </c>
      <c r="Z55" s="17">
        <f>SUM(Z48:Z54)</f>
        <v>63</v>
      </c>
      <c r="AA55" s="13">
        <f>M55-Z55</f>
        <v>0</v>
      </c>
      <c r="AB55" s="18">
        <f>IF(AA55=0,0,Y55/AA55*100)</f>
        <v>0</v>
      </c>
      <c r="AC55" s="17">
        <f>SUM(AC48:AC54)</f>
        <v>0</v>
      </c>
      <c r="AD55" s="17">
        <f>SUM(AD48:AD54)</f>
        <v>63</v>
      </c>
      <c r="AE55" s="13">
        <f>M55-AD55</f>
        <v>0</v>
      </c>
      <c r="AF55" s="18">
        <f>IF(AE55=0,0,AC55/AE55*100)</f>
        <v>0</v>
      </c>
    </row>
    <row r="56" spans="1:32" ht="0.5" customHeight="1" thickBot="1" x14ac:dyDescent="0.4">
      <c r="A56" s="196"/>
      <c r="B56" s="197"/>
      <c r="C56" s="197"/>
      <c r="D56" s="197"/>
      <c r="E56" s="197"/>
      <c r="F56" s="197"/>
      <c r="G56" s="197"/>
      <c r="H56" s="214"/>
      <c r="I56" s="197"/>
      <c r="J56" s="197"/>
      <c r="K56" s="197"/>
      <c r="L56" s="198"/>
      <c r="M56" s="6"/>
      <c r="Y56" s="17"/>
      <c r="Z56" s="17"/>
      <c r="AA56" s="13"/>
      <c r="AB56" s="18"/>
      <c r="AC56" s="17"/>
      <c r="AD56" s="17"/>
      <c r="AE56" s="13"/>
      <c r="AF56" s="18"/>
    </row>
    <row r="57" spans="1:32" ht="25" customHeight="1" thickBot="1" x14ac:dyDescent="0.4">
      <c r="A57" s="194" t="s">
        <v>340</v>
      </c>
      <c r="B57" s="195"/>
      <c r="C57" s="139"/>
      <c r="D57" s="139"/>
      <c r="E57" s="139"/>
      <c r="F57" s="139"/>
      <c r="G57" s="139"/>
      <c r="H57" s="203"/>
      <c r="I57" s="139"/>
      <c r="J57" s="139"/>
      <c r="K57" s="139"/>
      <c r="L57" s="154"/>
      <c r="M57" s="52"/>
      <c r="Y57" t="s">
        <v>32</v>
      </c>
      <c r="Z57" s="17"/>
      <c r="AA57" t="s">
        <v>30</v>
      </c>
      <c r="AB57" s="53" t="s">
        <v>34</v>
      </c>
      <c r="AC57" t="s">
        <v>32</v>
      </c>
      <c r="AE57" t="s">
        <v>30</v>
      </c>
      <c r="AF57" s="53" t="s">
        <v>34</v>
      </c>
    </row>
    <row r="58" spans="1:32" ht="0.75" customHeight="1" x14ac:dyDescent="0.35">
      <c r="A58" s="9"/>
      <c r="B58" s="10"/>
      <c r="M58" s="52"/>
      <c r="Z58" s="17"/>
    </row>
    <row r="59" spans="1:32" ht="39.5" customHeight="1" thickBot="1" x14ac:dyDescent="0.4">
      <c r="A59" s="179" t="s">
        <v>350</v>
      </c>
      <c r="B59" s="180" t="s">
        <v>355</v>
      </c>
      <c r="C59" s="149"/>
      <c r="D59" s="149"/>
      <c r="E59" s="149"/>
      <c r="F59" s="149"/>
      <c r="G59" s="149"/>
      <c r="I59" s="149"/>
      <c r="J59" s="149"/>
      <c r="K59" s="149"/>
      <c r="L59" s="149"/>
      <c r="M59" s="52"/>
      <c r="Z59" s="17"/>
    </row>
    <row r="60" spans="1:32" ht="95" customHeight="1" x14ac:dyDescent="0.35">
      <c r="A60" s="287" t="s">
        <v>341</v>
      </c>
      <c r="B60" s="143" t="s">
        <v>413</v>
      </c>
      <c r="D60" s="29"/>
      <c r="E60" s="29"/>
      <c r="F60" s="106"/>
      <c r="G60" s="29"/>
      <c r="H60" s="212"/>
      <c r="I60" s="29"/>
      <c r="J60" s="29"/>
      <c r="K60" s="106"/>
      <c r="L60" s="29"/>
      <c r="M60" s="6">
        <v>9</v>
      </c>
      <c r="O60" t="b">
        <f t="shared" ref="O60:O73" si="37">AND(ISBLANK(E60),ISBLANK(F60),ISBLANK(G60))</f>
        <v>1</v>
      </c>
      <c r="P60" t="b">
        <f t="shared" ref="P60:P73" si="38">AND(ISBLANK(D60),ISBLANK(F60),ISBLANK(G60))</f>
        <v>1</v>
      </c>
      <c r="Q60" t="b">
        <f t="shared" ref="Q60:Q73" si="39">AND(ISBLANK(D60),ISBLANK(E60),ISBLANK(G60))</f>
        <v>1</v>
      </c>
      <c r="R60" t="b">
        <f t="shared" ref="R60:R73" si="40">AND(ISBLANK(D60),ISBLANK(E60),ISBLANK(F60))</f>
        <v>1</v>
      </c>
      <c r="T60" t="b">
        <f t="shared" ref="T60:T73" si="41">AND(ISBLANK(J60),ISBLANK(K60),ISBLANK(L60))</f>
        <v>1</v>
      </c>
      <c r="U60" t="b">
        <f t="shared" ref="U60:U73" si="42">AND(ISBLANK(I60),ISBLANK(K60),ISBLANK(L60))</f>
        <v>1</v>
      </c>
      <c r="V60" t="b">
        <f t="shared" ref="V60:V73" si="43">AND(ISBLANK(I60),ISBLANK(J60),ISBLANK(L60))</f>
        <v>1</v>
      </c>
      <c r="W60" t="b">
        <f t="shared" ref="W60:W73" si="44">AND(ISBLANK(I60),ISBLANK(J60),ISBLANK(K60))</f>
        <v>1</v>
      </c>
      <c r="Y60" s="17">
        <f>IF(D60="x",1,IF(E60="x",2,IF(F60="x",6,IF(G60="x",9,0))))</f>
        <v>0</v>
      </c>
      <c r="Z60" s="17">
        <f t="shared" ref="Z60:Z73" si="45">IF(Y60=0,M60,0)</f>
        <v>9</v>
      </c>
      <c r="AC60" s="13">
        <f>IF(I60="x",1,IF(J60="x",2,IF(K60="x",6,IF(L60="x",9,0))))</f>
        <v>0</v>
      </c>
      <c r="AD60">
        <f t="shared" ref="AD60:AD73" si="46">IF(AC60=0,M60,0)</f>
        <v>9</v>
      </c>
    </row>
    <row r="61" spans="1:32" ht="11.5" customHeight="1" x14ac:dyDescent="0.35">
      <c r="A61" s="288"/>
      <c r="B61" s="143" t="s">
        <v>414</v>
      </c>
      <c r="D61" s="29"/>
      <c r="E61" s="29"/>
      <c r="F61" s="106"/>
      <c r="G61" s="29"/>
      <c r="H61" s="212"/>
      <c r="I61" s="29"/>
      <c r="J61" s="106"/>
      <c r="K61" s="106"/>
      <c r="L61" s="106"/>
      <c r="M61" s="6">
        <v>9</v>
      </c>
      <c r="O61" t="b">
        <f t="shared" si="37"/>
        <v>1</v>
      </c>
      <c r="P61" t="b">
        <f t="shared" si="38"/>
        <v>1</v>
      </c>
      <c r="Q61" t="b">
        <f t="shared" si="39"/>
        <v>1</v>
      </c>
      <c r="R61" t="b">
        <f t="shared" si="40"/>
        <v>1</v>
      </c>
      <c r="T61" t="b">
        <f t="shared" si="41"/>
        <v>1</v>
      </c>
      <c r="U61" t="b">
        <f t="shared" si="42"/>
        <v>1</v>
      </c>
      <c r="V61" t="b">
        <f t="shared" si="43"/>
        <v>1</v>
      </c>
      <c r="W61" t="b">
        <f t="shared" si="44"/>
        <v>1</v>
      </c>
      <c r="Y61" s="17">
        <f t="shared" ref="Y61:Y62" si="47">IF(D61="x",1,IF(E61="x",2,IF(F61="x",6,IF(G61="x",9,0))))</f>
        <v>0</v>
      </c>
      <c r="Z61" s="17">
        <f t="shared" si="45"/>
        <v>9</v>
      </c>
      <c r="AC61" s="13">
        <f t="shared" ref="AC61:AC62" si="48">IF(I61="x",1,IF(J61="x",2,IF(K61="x",6,IF(L61="x",9,0))))</f>
        <v>0</v>
      </c>
      <c r="AD61">
        <f t="shared" si="46"/>
        <v>9</v>
      </c>
    </row>
    <row r="62" spans="1:32" ht="33.5" customHeight="1" thickBot="1" x14ac:dyDescent="0.4">
      <c r="A62" s="289"/>
      <c r="B62" s="156" t="s">
        <v>374</v>
      </c>
      <c r="D62" s="152"/>
      <c r="E62" s="152"/>
      <c r="F62" s="153"/>
      <c r="G62" s="152"/>
      <c r="H62" s="212"/>
      <c r="I62" s="152"/>
      <c r="J62" s="153"/>
      <c r="K62" s="153"/>
      <c r="L62" s="153"/>
      <c r="M62" s="6">
        <v>9</v>
      </c>
      <c r="O62" t="b">
        <f t="shared" si="37"/>
        <v>1</v>
      </c>
      <c r="P62" t="b">
        <f t="shared" si="38"/>
        <v>1</v>
      </c>
      <c r="Q62" t="b">
        <f t="shared" si="39"/>
        <v>1</v>
      </c>
      <c r="R62" t="b">
        <f t="shared" si="40"/>
        <v>1</v>
      </c>
      <c r="T62" t="b">
        <f t="shared" si="41"/>
        <v>1</v>
      </c>
      <c r="U62" t="b">
        <f t="shared" si="42"/>
        <v>1</v>
      </c>
      <c r="V62" t="b">
        <f t="shared" si="43"/>
        <v>1</v>
      </c>
      <c r="W62" t="b">
        <f t="shared" si="44"/>
        <v>1</v>
      </c>
      <c r="Y62" s="17">
        <f t="shared" si="47"/>
        <v>0</v>
      </c>
      <c r="Z62" s="17">
        <f t="shared" si="45"/>
        <v>9</v>
      </c>
      <c r="AC62" s="13">
        <f t="shared" si="48"/>
        <v>0</v>
      </c>
      <c r="AD62">
        <f t="shared" si="46"/>
        <v>9</v>
      </c>
    </row>
    <row r="63" spans="1:32" ht="50" customHeight="1" thickBot="1" x14ac:dyDescent="0.4">
      <c r="A63" s="284"/>
      <c r="B63" s="285"/>
      <c r="C63" s="285"/>
      <c r="D63" s="285"/>
      <c r="E63" s="285"/>
      <c r="F63" s="285"/>
      <c r="G63" s="285"/>
      <c r="H63" s="285"/>
      <c r="I63" s="285"/>
      <c r="J63" s="285"/>
      <c r="K63" s="285"/>
      <c r="L63" s="286"/>
      <c r="M63" s="6">
        <f>SUM(M60:M62)</f>
        <v>27</v>
      </c>
      <c r="Y63" s="17">
        <f>SUM(Y60:Y62)</f>
        <v>0</v>
      </c>
      <c r="Z63" s="17">
        <f>SUM(Z60:Z62)</f>
        <v>27</v>
      </c>
      <c r="AA63" s="13">
        <f>M63-Z63</f>
        <v>0</v>
      </c>
      <c r="AB63" s="18">
        <f>IF(AA63=0,0,Y63/AA63*100)</f>
        <v>0</v>
      </c>
      <c r="AC63" s="17">
        <f>SUM(AC60:AC62)</f>
        <v>0</v>
      </c>
      <c r="AD63" s="17">
        <f>SUM(AD60:AD62)</f>
        <v>27</v>
      </c>
      <c r="AE63" s="13">
        <f>M63-AD63</f>
        <v>0</v>
      </c>
      <c r="AF63" s="18">
        <f>IF(AE63=0,0,AC63/AE63*100)</f>
        <v>0</v>
      </c>
    </row>
    <row r="64" spans="1:32" ht="2" hidden="1" customHeight="1" thickBot="1" x14ac:dyDescent="0.4">
      <c r="A64" s="159"/>
      <c r="B64" s="160"/>
      <c r="C64" s="132"/>
      <c r="D64" s="161"/>
      <c r="E64" s="161"/>
      <c r="F64" s="161"/>
      <c r="G64" s="161"/>
      <c r="H64" s="212"/>
      <c r="I64" s="161"/>
      <c r="J64" s="161"/>
      <c r="K64" s="161"/>
      <c r="L64" s="161"/>
      <c r="M64" s="6"/>
      <c r="Y64" s="17"/>
      <c r="Z64" s="17"/>
      <c r="AC64" s="13"/>
    </row>
    <row r="65" spans="1:32" ht="25" customHeight="1" thickBot="1" x14ac:dyDescent="0.4">
      <c r="A65" s="194" t="s">
        <v>356</v>
      </c>
      <c r="B65" s="195"/>
      <c r="C65" s="139"/>
      <c r="D65" s="139"/>
      <c r="E65" s="139"/>
      <c r="F65" s="139"/>
      <c r="G65" s="139"/>
      <c r="H65" s="203"/>
      <c r="I65" s="139"/>
      <c r="J65" s="139"/>
      <c r="K65" s="139"/>
      <c r="L65" s="154"/>
      <c r="M65" s="52"/>
      <c r="Y65" t="s">
        <v>32</v>
      </c>
      <c r="Z65" s="17"/>
      <c r="AA65" t="s">
        <v>30</v>
      </c>
      <c r="AB65" s="53" t="s">
        <v>34</v>
      </c>
      <c r="AC65" s="13"/>
      <c r="AE65" t="s">
        <v>30</v>
      </c>
      <c r="AF65" s="53" t="s">
        <v>34</v>
      </c>
    </row>
    <row r="66" spans="1:32" ht="0.75" customHeight="1" x14ac:dyDescent="0.35">
      <c r="A66" s="9"/>
      <c r="B66" s="10"/>
      <c r="M66" s="52"/>
      <c r="O66" t="b">
        <f t="shared" si="37"/>
        <v>1</v>
      </c>
      <c r="P66" t="b">
        <f t="shared" si="38"/>
        <v>1</v>
      </c>
      <c r="Q66" t="b">
        <f t="shared" si="39"/>
        <v>1</v>
      </c>
      <c r="R66" t="b">
        <f t="shared" si="40"/>
        <v>1</v>
      </c>
      <c r="T66" t="b">
        <f t="shared" si="41"/>
        <v>1</v>
      </c>
      <c r="U66" t="b">
        <f t="shared" si="42"/>
        <v>1</v>
      </c>
      <c r="V66" t="b">
        <f t="shared" si="43"/>
        <v>1</v>
      </c>
      <c r="W66" t="b">
        <f t="shared" si="44"/>
        <v>1</v>
      </c>
      <c r="Z66" s="17">
        <f t="shared" si="45"/>
        <v>0</v>
      </c>
      <c r="AC66" s="13">
        <f t="shared" ref="AC66" si="49">IF(I66="x",0,IF(J66="x",1,IF(K66="x",5,IF(L66="x",9,0))))</f>
        <v>0</v>
      </c>
      <c r="AD66">
        <f t="shared" si="46"/>
        <v>0</v>
      </c>
    </row>
    <row r="67" spans="1:32" ht="47.5" customHeight="1" thickBot="1" x14ac:dyDescent="0.4">
      <c r="A67" s="179" t="s">
        <v>350</v>
      </c>
      <c r="B67" s="181" t="s">
        <v>375</v>
      </c>
      <c r="C67" s="149"/>
      <c r="D67" s="149"/>
      <c r="E67" s="149"/>
      <c r="F67" s="149"/>
      <c r="G67" s="149"/>
      <c r="I67" s="149"/>
      <c r="J67" s="149"/>
      <c r="K67" s="149"/>
      <c r="L67" s="149"/>
      <c r="M67" s="52"/>
      <c r="Z67" s="17"/>
      <c r="AC67" s="13"/>
    </row>
    <row r="68" spans="1:32" ht="111.5" customHeight="1" thickBot="1" x14ac:dyDescent="0.4">
      <c r="A68" s="157" t="s">
        <v>357</v>
      </c>
      <c r="B68" s="143" t="s">
        <v>376</v>
      </c>
      <c r="C68" s="158"/>
      <c r="D68" s="29"/>
      <c r="E68" s="29"/>
      <c r="F68" s="106"/>
      <c r="G68" s="29"/>
      <c r="H68" s="215"/>
      <c r="I68" s="29"/>
      <c r="J68" s="106"/>
      <c r="K68" s="106"/>
      <c r="L68" s="106"/>
      <c r="M68" s="6">
        <v>9</v>
      </c>
      <c r="O68" t="b">
        <f t="shared" si="37"/>
        <v>1</v>
      </c>
      <c r="P68" t="b">
        <f t="shared" si="38"/>
        <v>1</v>
      </c>
      <c r="Q68" t="b">
        <f t="shared" si="39"/>
        <v>1</v>
      </c>
      <c r="R68" t="b">
        <f t="shared" si="40"/>
        <v>1</v>
      </c>
      <c r="T68" t="b">
        <f t="shared" si="41"/>
        <v>1</v>
      </c>
      <c r="U68" t="b">
        <f t="shared" si="42"/>
        <v>1</v>
      </c>
      <c r="V68" t="b">
        <f t="shared" si="43"/>
        <v>1</v>
      </c>
      <c r="W68" t="b">
        <f t="shared" si="44"/>
        <v>1</v>
      </c>
      <c r="Y68" s="17">
        <f>IF(D68="x",1,IF(E68="x",2,IF(F68="x",6,IF(G68="x",9,0))))</f>
        <v>0</v>
      </c>
      <c r="Z68" s="17">
        <f t="shared" si="45"/>
        <v>9</v>
      </c>
      <c r="AC68" s="13">
        <f>IF(I68="x",1,IF(J68="x",2,IF(K68="x",6,IF(L68="x",9,0))))</f>
        <v>0</v>
      </c>
      <c r="AD68">
        <f t="shared" si="46"/>
        <v>9</v>
      </c>
    </row>
    <row r="69" spans="1:32" ht="53" customHeight="1" thickBot="1" x14ac:dyDescent="0.4">
      <c r="A69" s="157" t="s">
        <v>358</v>
      </c>
      <c r="B69" s="143" t="s">
        <v>415</v>
      </c>
      <c r="C69" s="158"/>
      <c r="D69" s="29"/>
      <c r="E69" s="29"/>
      <c r="F69" s="106"/>
      <c r="G69" s="29"/>
      <c r="H69" s="215"/>
      <c r="I69" s="29"/>
      <c r="J69" s="106"/>
      <c r="K69" s="106"/>
      <c r="L69" s="106"/>
      <c r="M69" s="6">
        <v>9</v>
      </c>
      <c r="O69" t="b">
        <f t="shared" si="37"/>
        <v>1</v>
      </c>
      <c r="P69" t="b">
        <f t="shared" si="38"/>
        <v>1</v>
      </c>
      <c r="Q69" t="b">
        <f t="shared" si="39"/>
        <v>1</v>
      </c>
      <c r="R69" t="b">
        <f t="shared" si="40"/>
        <v>1</v>
      </c>
      <c r="T69" t="b">
        <f t="shared" si="41"/>
        <v>1</v>
      </c>
      <c r="U69" t="b">
        <f t="shared" si="42"/>
        <v>1</v>
      </c>
      <c r="V69" t="b">
        <f t="shared" si="43"/>
        <v>1</v>
      </c>
      <c r="W69" t="b">
        <f t="shared" si="44"/>
        <v>1</v>
      </c>
      <c r="Y69" s="17">
        <f t="shared" ref="Y69:Y73" si="50">IF(D69="x",1,IF(E69="x",2,IF(F69="x",6,IF(G69="x",9,0))))</f>
        <v>0</v>
      </c>
      <c r="Z69" s="17">
        <f t="shared" si="45"/>
        <v>9</v>
      </c>
      <c r="AC69" s="13">
        <f t="shared" ref="AC69:AC73" si="51">IF(I69="x",1,IF(J69="x",2,IF(K69="x",6,IF(L69="x",9,0))))</f>
        <v>0</v>
      </c>
      <c r="AD69">
        <f t="shared" si="46"/>
        <v>9</v>
      </c>
    </row>
    <row r="70" spans="1:32" ht="76" customHeight="1" x14ac:dyDescent="0.35">
      <c r="A70" s="282" t="s">
        <v>359</v>
      </c>
      <c r="B70" s="143" t="s">
        <v>416</v>
      </c>
      <c r="C70" s="158"/>
      <c r="D70" s="29"/>
      <c r="E70" s="29"/>
      <c r="F70" s="106"/>
      <c r="G70" s="29"/>
      <c r="H70" s="215"/>
      <c r="I70" s="29"/>
      <c r="J70" s="106"/>
      <c r="K70" s="106"/>
      <c r="L70" s="106"/>
      <c r="M70" s="6">
        <v>9</v>
      </c>
      <c r="O70" t="b">
        <f>AND(ISBLANK(E70),ISBLANK(F70),ISBLANK(G70))</f>
        <v>1</v>
      </c>
      <c r="P70" t="b">
        <f>AND(ISBLANK(D70),ISBLANK(F70),ISBLANK(G70))</f>
        <v>1</v>
      </c>
      <c r="Q70" t="b">
        <f>AND(ISBLANK(D70),ISBLANK(E70),ISBLANK(G70))</f>
        <v>1</v>
      </c>
      <c r="R70" t="b">
        <f>AND(ISBLANK(D70),ISBLANK(E70),ISBLANK(F70))</f>
        <v>1</v>
      </c>
      <c r="T70" t="b">
        <f>AND(ISBLANK(J70),ISBLANK(K70),ISBLANK(L70))</f>
        <v>1</v>
      </c>
      <c r="U70" t="b">
        <f>AND(ISBLANK(I70),ISBLANK(K70),ISBLANK(L70))</f>
        <v>1</v>
      </c>
      <c r="V70" t="b">
        <f>AND(ISBLANK(I70),ISBLANK(J70),ISBLANK(L70))</f>
        <v>1</v>
      </c>
      <c r="W70" t="b">
        <f>AND(ISBLANK(I70),ISBLANK(J70),ISBLANK(K70))</f>
        <v>1</v>
      </c>
      <c r="Y70" s="17">
        <f t="shared" si="50"/>
        <v>0</v>
      </c>
      <c r="Z70" s="17">
        <f>IF(Y70=0,M70,0)</f>
        <v>9</v>
      </c>
      <c r="AC70" s="13">
        <f t="shared" si="51"/>
        <v>0</v>
      </c>
      <c r="AD70">
        <f>IF(AC70=0,M70,0)</f>
        <v>9</v>
      </c>
    </row>
    <row r="71" spans="1:32" ht="15.5" customHeight="1" thickBot="1" x14ac:dyDescent="0.4">
      <c r="A71" s="315"/>
      <c r="B71" s="143" t="s">
        <v>417</v>
      </c>
      <c r="C71" s="158"/>
      <c r="D71" s="29"/>
      <c r="E71" s="29"/>
      <c r="F71" s="106"/>
      <c r="G71" s="29"/>
      <c r="H71" s="215"/>
      <c r="I71" s="29"/>
      <c r="J71" s="106"/>
      <c r="K71" s="106"/>
      <c r="L71" s="106"/>
      <c r="M71" s="6">
        <v>9</v>
      </c>
      <c r="O71" t="b">
        <f>AND(ISBLANK(E71),ISBLANK(F71),ISBLANK(G71))</f>
        <v>1</v>
      </c>
      <c r="P71" t="b">
        <f>AND(ISBLANK(D71),ISBLANK(F71),ISBLANK(G71))</f>
        <v>1</v>
      </c>
      <c r="Q71" t="b">
        <f>AND(ISBLANK(D71),ISBLANK(E71),ISBLANK(G71))</f>
        <v>1</v>
      </c>
      <c r="R71" t="b">
        <f>AND(ISBLANK(D71),ISBLANK(E71),ISBLANK(F71))</f>
        <v>1</v>
      </c>
      <c r="T71" t="b">
        <f>AND(ISBLANK(J71),ISBLANK(K71),ISBLANK(L71))</f>
        <v>1</v>
      </c>
      <c r="U71" t="b">
        <f>AND(ISBLANK(I71),ISBLANK(K71),ISBLANK(L71))</f>
        <v>1</v>
      </c>
      <c r="V71" t="b">
        <f>AND(ISBLANK(I71),ISBLANK(J71),ISBLANK(L71))</f>
        <v>1</v>
      </c>
      <c r="W71" t="b">
        <f>AND(ISBLANK(I71),ISBLANK(J71),ISBLANK(K71))</f>
        <v>1</v>
      </c>
      <c r="Y71" s="17">
        <f t="shared" si="50"/>
        <v>0</v>
      </c>
      <c r="Z71" s="17"/>
      <c r="AC71" s="13">
        <f t="shared" si="51"/>
        <v>0</v>
      </c>
    </row>
    <row r="72" spans="1:32" ht="43" customHeight="1" thickBot="1" x14ac:dyDescent="0.4">
      <c r="A72" s="157" t="s">
        <v>418</v>
      </c>
      <c r="B72" s="143" t="s">
        <v>419</v>
      </c>
      <c r="C72" s="158"/>
      <c r="D72" s="29"/>
      <c r="E72" s="29"/>
      <c r="F72" s="106"/>
      <c r="G72" s="29"/>
      <c r="H72" s="215"/>
      <c r="I72" s="29"/>
      <c r="J72" s="106"/>
      <c r="K72" s="106"/>
      <c r="L72" s="106"/>
      <c r="M72" s="6">
        <v>9</v>
      </c>
      <c r="O72" t="b">
        <f t="shared" si="37"/>
        <v>1</v>
      </c>
      <c r="P72" t="b">
        <f t="shared" si="38"/>
        <v>1</v>
      </c>
      <c r="Q72" t="b">
        <f t="shared" si="39"/>
        <v>1</v>
      </c>
      <c r="R72" t="b">
        <f t="shared" si="40"/>
        <v>1</v>
      </c>
      <c r="T72" t="b">
        <f t="shared" si="41"/>
        <v>1</v>
      </c>
      <c r="U72" t="b">
        <f t="shared" si="42"/>
        <v>1</v>
      </c>
      <c r="V72" t="b">
        <f t="shared" si="43"/>
        <v>1</v>
      </c>
      <c r="W72" t="b">
        <f t="shared" si="44"/>
        <v>1</v>
      </c>
      <c r="Y72" s="17">
        <f t="shared" si="50"/>
        <v>0</v>
      </c>
      <c r="Z72" s="17">
        <f t="shared" si="45"/>
        <v>9</v>
      </c>
      <c r="AC72" s="13">
        <f t="shared" si="51"/>
        <v>0</v>
      </c>
      <c r="AD72">
        <f t="shared" si="46"/>
        <v>9</v>
      </c>
    </row>
    <row r="73" spans="1:32" ht="35" customHeight="1" thickBot="1" x14ac:dyDescent="0.4">
      <c r="A73" s="165" t="s">
        <v>360</v>
      </c>
      <c r="B73" s="156" t="s">
        <v>420</v>
      </c>
      <c r="C73" s="176"/>
      <c r="D73" s="152"/>
      <c r="E73" s="152"/>
      <c r="F73" s="153"/>
      <c r="G73" s="152"/>
      <c r="H73" s="216"/>
      <c r="I73" s="152"/>
      <c r="J73" s="153"/>
      <c r="K73" s="153"/>
      <c r="L73" s="153"/>
      <c r="M73" s="6">
        <v>9</v>
      </c>
      <c r="O73" t="b">
        <f t="shared" si="37"/>
        <v>1</v>
      </c>
      <c r="P73" t="b">
        <f t="shared" si="38"/>
        <v>1</v>
      </c>
      <c r="Q73" t="b">
        <f t="shared" si="39"/>
        <v>1</v>
      </c>
      <c r="R73" t="b">
        <f t="shared" si="40"/>
        <v>1</v>
      </c>
      <c r="T73" t="b">
        <f t="shared" si="41"/>
        <v>1</v>
      </c>
      <c r="U73" t="b">
        <f t="shared" si="42"/>
        <v>1</v>
      </c>
      <c r="V73" t="b">
        <f t="shared" si="43"/>
        <v>1</v>
      </c>
      <c r="W73" t="b">
        <f t="shared" si="44"/>
        <v>1</v>
      </c>
      <c r="Y73" s="17">
        <f t="shared" si="50"/>
        <v>0</v>
      </c>
      <c r="Z73" s="17">
        <f t="shared" si="45"/>
        <v>9</v>
      </c>
      <c r="AC73" s="13">
        <f t="shared" si="51"/>
        <v>0</v>
      </c>
      <c r="AD73">
        <f t="shared" si="46"/>
        <v>9</v>
      </c>
    </row>
    <row r="74" spans="1:32" ht="50" customHeight="1" thickBot="1" x14ac:dyDescent="0.4">
      <c r="A74" s="284"/>
      <c r="B74" s="285"/>
      <c r="C74" s="285"/>
      <c r="D74" s="285"/>
      <c r="E74" s="285"/>
      <c r="F74" s="285"/>
      <c r="G74" s="285"/>
      <c r="H74" s="285"/>
      <c r="I74" s="285"/>
      <c r="J74" s="285"/>
      <c r="K74" s="285"/>
      <c r="L74" s="286"/>
      <c r="M74" s="6">
        <f>SUM(M68:M73)</f>
        <v>54</v>
      </c>
      <c r="Y74" s="17"/>
      <c r="Z74" s="17"/>
      <c r="AC74" s="13"/>
    </row>
    <row r="75" spans="1:32" ht="22" hidden="1" customHeight="1" x14ac:dyDescent="0.35">
      <c r="A75" s="121"/>
      <c r="F75" s="144"/>
      <c r="M75" s="52"/>
      <c r="Y75" s="17">
        <f>SUM(Y68:Y73)</f>
        <v>0</v>
      </c>
      <c r="Z75" s="17">
        <f>SUM(Z68:Z73)</f>
        <v>45</v>
      </c>
      <c r="AA75" s="17">
        <f>M74-Z75</f>
        <v>9</v>
      </c>
      <c r="AB75" s="18">
        <f>IF(AA75=0,0,Y75/AA75*100)</f>
        <v>0</v>
      </c>
      <c r="AC75" s="13">
        <f>SUM(AC68:AC73)</f>
        <v>0</v>
      </c>
      <c r="AD75">
        <f>SUM(AD68:AD73)</f>
        <v>45</v>
      </c>
      <c r="AE75">
        <f>M74-AD75</f>
        <v>9</v>
      </c>
      <c r="AF75" s="20">
        <f>IF(AE75=0,0,AC75/AE75*100)</f>
        <v>0</v>
      </c>
    </row>
    <row r="76" spans="1:32" ht="23.5" hidden="1" customHeight="1" x14ac:dyDescent="0.35">
      <c r="A76" s="119"/>
      <c r="B76" s="120"/>
      <c r="F76" s="144"/>
      <c r="M76" s="52"/>
      <c r="Y76" s="17"/>
      <c r="Z76" s="17"/>
      <c r="AB76" s="18"/>
      <c r="AC76" s="13"/>
      <c r="AF76" s="20"/>
    </row>
    <row r="77" spans="1:32" x14ac:dyDescent="0.35">
      <c r="A77" s="2"/>
      <c r="F77" s="144"/>
      <c r="H77" s="132"/>
      <c r="M77" s="52" t="s">
        <v>31</v>
      </c>
      <c r="Y77" t="s">
        <v>32</v>
      </c>
      <c r="AA77" t="s">
        <v>30</v>
      </c>
      <c r="AB77" s="53" t="s">
        <v>34</v>
      </c>
      <c r="AC77" t="s">
        <v>32</v>
      </c>
      <c r="AE77" t="s">
        <v>30</v>
      </c>
      <c r="AF77" s="53" t="s">
        <v>34</v>
      </c>
    </row>
    <row r="78" spans="1:32" x14ac:dyDescent="0.35">
      <c r="A78" s="2"/>
      <c r="F78" s="144"/>
      <c r="H78" s="132"/>
      <c r="M78" s="52"/>
      <c r="AB78" s="53"/>
      <c r="AF78" s="53"/>
    </row>
    <row r="79" spans="1:32" x14ac:dyDescent="0.35">
      <c r="A79" s="2"/>
      <c r="F79" s="144"/>
      <c r="H79" s="132"/>
      <c r="M79" s="52"/>
      <c r="AB79" s="53"/>
      <c r="AF79" s="53"/>
    </row>
    <row r="80" spans="1:32" ht="15" thickBot="1" x14ac:dyDescent="0.4">
      <c r="A80" s="2"/>
      <c r="F80" s="144"/>
      <c r="H80" s="132"/>
      <c r="M80" s="52"/>
      <c r="AB80" s="53"/>
      <c r="AF80" s="53"/>
    </row>
    <row r="81" spans="1:32" ht="42" customHeight="1" thickBot="1" x14ac:dyDescent="0.4">
      <c r="A81" s="207" t="s">
        <v>342</v>
      </c>
      <c r="B81" s="208"/>
      <c r="H81" s="132"/>
      <c r="M81" s="52"/>
      <c r="AB81" s="53"/>
      <c r="AF81" s="53"/>
    </row>
    <row r="82" spans="1:32" x14ac:dyDescent="0.35">
      <c r="A82" s="184" t="s">
        <v>17</v>
      </c>
      <c r="B82" s="82">
        <f>FP!K5</f>
        <v>0</v>
      </c>
      <c r="F82" s="55" t="s">
        <v>34</v>
      </c>
      <c r="G82" s="55"/>
      <c r="H82" s="132"/>
      <c r="K82" s="55" t="s">
        <v>34</v>
      </c>
      <c r="M82" s="52">
        <v>1</v>
      </c>
    </row>
    <row r="83" spans="1:32" x14ac:dyDescent="0.35">
      <c r="A83" s="184" t="s">
        <v>48</v>
      </c>
      <c r="B83" s="82">
        <f>FP!K15</f>
        <v>0</v>
      </c>
      <c r="E83" s="182" t="s">
        <v>377</v>
      </c>
      <c r="F83" s="187">
        <f>AB32</f>
        <v>0</v>
      </c>
      <c r="G83" s="235" t="str">
        <f>IF(AB32=0,"/",IF(AB32&lt;50,"nog niet op weg",IF(AB32&lt;65,"op weg",IF(AB32&lt;80,"bereikt",IF(AB32&lt;100,"extra",IF(AB32="/","","extra"))))))</f>
        <v>/</v>
      </c>
      <c r="H83" s="132"/>
      <c r="J83" s="185"/>
      <c r="K83" s="189">
        <f>AF32</f>
        <v>0</v>
      </c>
      <c r="L83" s="187" t="str">
        <f>IF(AF32=0,"/",IF(AF32&lt;50,"nog niet op weg",IF(AF32&lt;65,"op weg",IF(AF32&lt;80,"bereikt",IF(AF32&lt;100,"extra",IF(AF32="/","","extra"))))))</f>
        <v>/</v>
      </c>
      <c r="M83" s="52">
        <v>2</v>
      </c>
    </row>
    <row r="84" spans="1:32" x14ac:dyDescent="0.35">
      <c r="A84" s="184" t="s">
        <v>50</v>
      </c>
      <c r="B84" s="82">
        <f>FP!K13</f>
        <v>0</v>
      </c>
      <c r="E84" s="182" t="s">
        <v>378</v>
      </c>
      <c r="F84" s="187">
        <f>AB44</f>
        <v>0</v>
      </c>
      <c r="G84" s="235" t="str">
        <f>IF(AB44=0,"/",IF(AB44&lt;50,"nog niet op weg",IF(AB44&lt;65,"op weg",IF(AB44&lt;80,"bereikt",IF(AB44&lt;100,"extra",IF(AB44="/","","extra"))))))</f>
        <v>/</v>
      </c>
      <c r="H84" s="132"/>
      <c r="J84" s="185"/>
      <c r="K84" s="189">
        <f>AF44</f>
        <v>0</v>
      </c>
      <c r="L84" s="187" t="str">
        <f>IF(AF44=0,"/",IF(AF44&lt;50,"nog niet op weg",IF(AF44&lt;65,"op weg",IF(AF44&lt;80,"bereikt",IF(AF44&lt;100,"extra",IF(AF44="/","","extra"))))))</f>
        <v>/</v>
      </c>
      <c r="M84" s="52">
        <v>3</v>
      </c>
      <c r="U84" t="s">
        <v>35</v>
      </c>
      <c r="Z84" t="s">
        <v>34</v>
      </c>
    </row>
    <row r="85" spans="1:32" x14ac:dyDescent="0.35">
      <c r="A85" s="184" t="s">
        <v>49</v>
      </c>
      <c r="B85" s="100">
        <f>D8</f>
        <v>0</v>
      </c>
      <c r="E85" s="182" t="s">
        <v>379</v>
      </c>
      <c r="F85" s="187">
        <f>AB55</f>
        <v>0</v>
      </c>
      <c r="G85" s="235" t="str">
        <f>IF(AB55=0,"/",IF(AB55&lt;50,"nog niet op weg",IF(AB55&lt;65,"op weg",IF(AB55&lt;80,"bereikt",IF(AB55&lt;100,"extra",IF(AB55="/","","extra"))))))</f>
        <v>/</v>
      </c>
      <c r="H85" s="132"/>
      <c r="J85" s="185"/>
      <c r="K85" s="189">
        <f>AF55</f>
        <v>0</v>
      </c>
      <c r="L85" s="187" t="str">
        <f>IF(AF55=0,"/",IF(AF55&lt;50,"nog niet op weg",IF(AF55&lt;65,"op weg",IF(AF55&lt;80,"bereikt",IF(AF55&lt;100,"extra",IF(AF55="/","","extra"))))))</f>
        <v>/</v>
      </c>
      <c r="M85" s="52">
        <v>4</v>
      </c>
      <c r="T85" s="17"/>
      <c r="W85" t="s">
        <v>37</v>
      </c>
      <c r="AA85" s="22">
        <f>AB32*0.25</f>
        <v>0</v>
      </c>
      <c r="AF85" s="23">
        <f>AF32*0.25</f>
        <v>0</v>
      </c>
    </row>
    <row r="86" spans="1:32" x14ac:dyDescent="0.35">
      <c r="A86" s="184" t="s">
        <v>96</v>
      </c>
      <c r="E86" s="182" t="s">
        <v>380</v>
      </c>
      <c r="F86" s="187">
        <f>AB63</f>
        <v>0</v>
      </c>
      <c r="G86" s="235" t="str">
        <f>IF(AB63=0,"/",IF(AB63&lt;50,"nog niet op weg",IF(AB63&lt;65,"op weg",IF(AB63&lt;80,"bereikt",IF(AB63&lt;100,"extra",IF(AB63="/","","extra"))))))</f>
        <v>/</v>
      </c>
      <c r="H86" s="132"/>
      <c r="J86" s="185"/>
      <c r="K86" s="189">
        <f>AF63</f>
        <v>0</v>
      </c>
      <c r="L86" s="187" t="str">
        <f>IF(AF63=0,"/",IF(AF63&lt;50,"nog niet op weg",IF(AF63&lt;65,"op weg",IF(AF63&lt;80,"bereikt",IF(AF63&lt;100,"extra",IF(AF63="/","","extra"))))))</f>
        <v>/</v>
      </c>
      <c r="M86" s="52">
        <v>5</v>
      </c>
      <c r="T86" s="17"/>
      <c r="W86" t="s">
        <v>36</v>
      </c>
      <c r="AA86" s="22">
        <f>AB44*0.25</f>
        <v>0</v>
      </c>
      <c r="AF86" s="23">
        <f>AF44*0.25</f>
        <v>0</v>
      </c>
    </row>
    <row r="87" spans="1:32" x14ac:dyDescent="0.35">
      <c r="A87" s="2"/>
      <c r="D87" s="132"/>
      <c r="E87" s="183" t="s">
        <v>381</v>
      </c>
      <c r="F87" s="188">
        <f>AB75</f>
        <v>0</v>
      </c>
      <c r="G87" s="235" t="str">
        <f>IF(AB75=0,"/",IF(AB75&lt;50,"nog niet op weg",IF(AB75&lt;65,"op weg",IF(AB75&lt;80,"bereikt",IF(AB75&lt;100,"extra",IF(AB75="/","","extra"))))))</f>
        <v>/</v>
      </c>
      <c r="H87" s="132"/>
      <c r="I87" s="132"/>
      <c r="J87" s="186"/>
      <c r="K87" s="190">
        <f>AF75</f>
        <v>0</v>
      </c>
      <c r="L87" s="187" t="str">
        <f>IF(AF75=0,"/",IF(AF75&lt;50,"nog niet op weg",IF(AF75&lt;65,"op weg",IF(AF75&lt;80,"bereikt",IF(AF75&lt;100,"extra",IF(AF75="/","","extra"))))))</f>
        <v>/</v>
      </c>
      <c r="M87" s="52"/>
      <c r="AA87" s="22"/>
      <c r="AF87" s="23"/>
    </row>
    <row r="88" spans="1:32" ht="4" customHeight="1" thickBot="1" x14ac:dyDescent="0.4">
      <c r="A88" s="2"/>
      <c r="D88" s="132"/>
      <c r="E88" s="133"/>
      <c r="F88" s="166"/>
      <c r="G88" s="166"/>
      <c r="H88" s="132"/>
      <c r="I88" s="132"/>
      <c r="J88" s="133"/>
      <c r="K88" s="166"/>
      <c r="L88" s="166"/>
      <c r="M88" s="52"/>
      <c r="AA88" s="22"/>
      <c r="AF88" s="23"/>
    </row>
    <row r="89" spans="1:32" ht="15" hidden="1" thickBot="1" x14ac:dyDescent="0.4">
      <c r="A89" s="2"/>
      <c r="D89" s="132"/>
      <c r="E89" s="133"/>
      <c r="F89" s="166"/>
      <c r="G89" s="166"/>
      <c r="H89" s="132"/>
      <c r="I89" s="132"/>
      <c r="J89" s="133"/>
      <c r="K89" s="166"/>
      <c r="L89" s="166"/>
      <c r="M89" s="52"/>
      <c r="AA89" s="22"/>
      <c r="AF89" s="23"/>
    </row>
    <row r="90" spans="1:32" ht="15" thickBot="1" x14ac:dyDescent="0.4">
      <c r="A90" s="2"/>
      <c r="E90" s="167"/>
      <c r="F90" s="295" t="s">
        <v>24</v>
      </c>
      <c r="G90" s="296"/>
      <c r="H90" s="132"/>
      <c r="I90" s="167"/>
      <c r="J90" s="167"/>
      <c r="K90" s="295" t="s">
        <v>25</v>
      </c>
      <c r="L90" s="296"/>
      <c r="M90" s="52">
        <v>7</v>
      </c>
      <c r="R90" s="17"/>
      <c r="W90" t="s">
        <v>38</v>
      </c>
      <c r="AA90" s="22">
        <f>AB55*0.25</f>
        <v>0</v>
      </c>
      <c r="AF90" s="23">
        <f>AF55*0.25</f>
        <v>0</v>
      </c>
    </row>
    <row r="91" spans="1:32" x14ac:dyDescent="0.35">
      <c r="A91" s="2"/>
      <c r="D91" s="133"/>
      <c r="E91" s="133"/>
      <c r="F91" s="133"/>
      <c r="G91" s="133"/>
      <c r="H91" s="132"/>
      <c r="I91" s="133"/>
      <c r="J91" s="133"/>
      <c r="K91" s="133"/>
      <c r="L91" s="133"/>
      <c r="M91" s="52"/>
      <c r="R91" s="17"/>
      <c r="W91" t="s">
        <v>39</v>
      </c>
      <c r="AA91" s="22">
        <f>AB63*0.25</f>
        <v>0</v>
      </c>
      <c r="AF91" s="23">
        <f>AF63*0.25</f>
        <v>0</v>
      </c>
    </row>
    <row r="92" spans="1:32" x14ac:dyDescent="0.35">
      <c r="A92" s="2"/>
      <c r="D92" s="133"/>
      <c r="E92" s="133"/>
      <c r="F92" s="133"/>
      <c r="G92" s="133"/>
      <c r="H92" s="132"/>
      <c r="I92" s="133"/>
      <c r="J92" s="133"/>
      <c r="K92" s="133"/>
      <c r="L92" s="133"/>
      <c r="M92" s="52"/>
      <c r="R92" s="17"/>
      <c r="W92" t="s">
        <v>361</v>
      </c>
      <c r="AA92" s="22">
        <f>AB75*0.25</f>
        <v>0</v>
      </c>
      <c r="AF92" s="23">
        <f>AF75*0.25</f>
        <v>0</v>
      </c>
    </row>
    <row r="93" spans="1:32" x14ac:dyDescent="0.35">
      <c r="A93" s="2"/>
      <c r="H93" s="132"/>
    </row>
    <row r="94" spans="1:32" ht="15" thickBot="1" x14ac:dyDescent="0.4">
      <c r="H94" s="132"/>
    </row>
    <row r="95" spans="1:32" ht="15" thickBot="1" x14ac:dyDescent="0.4">
      <c r="A95" s="267" t="s">
        <v>345</v>
      </c>
      <c r="B95" s="268"/>
      <c r="H95" s="132"/>
    </row>
    <row r="96" spans="1:32" x14ac:dyDescent="0.35">
      <c r="H96" s="132"/>
    </row>
    <row r="97" spans="8:8" x14ac:dyDescent="0.35">
      <c r="H97" s="132"/>
    </row>
    <row r="98" spans="8:8" x14ac:dyDescent="0.35">
      <c r="H98" s="132"/>
    </row>
    <row r="99" spans="8:8" x14ac:dyDescent="0.35">
      <c r="H99" s="132"/>
    </row>
    <row r="100" spans="8:8" x14ac:dyDescent="0.35">
      <c r="H100" s="132"/>
    </row>
    <row r="101" spans="8:8" x14ac:dyDescent="0.35">
      <c r="H101" s="132"/>
    </row>
    <row r="102" spans="8:8" x14ac:dyDescent="0.35">
      <c r="H102" s="132"/>
    </row>
    <row r="103" spans="8:8" x14ac:dyDescent="0.35">
      <c r="H103" s="132"/>
    </row>
    <row r="104" spans="8:8" x14ac:dyDescent="0.35">
      <c r="H104" s="132"/>
    </row>
    <row r="105" spans="8:8" x14ac:dyDescent="0.35">
      <c r="H105" s="132"/>
    </row>
    <row r="106" spans="8:8" x14ac:dyDescent="0.35">
      <c r="H106" s="132"/>
    </row>
    <row r="107" spans="8:8" x14ac:dyDescent="0.35">
      <c r="H107" s="132"/>
    </row>
  </sheetData>
  <sheetProtection algorithmName="SHA-512" hashValue="f4PUB2d07kSr71QWVUgT+bDCO92mph/RxDj1eTslrsMVCF1ARzrBNPbxO8PXAP+ntzIyD6KlehKmqlRQ7DwtEA==" saltValue="xJ1/tYnF274tIYyUA1YQlQ==" spinCount="100000" sheet="1" selectLockedCells="1"/>
  <mergeCells count="27">
    <mergeCell ref="A95:B95"/>
    <mergeCell ref="A60:A62"/>
    <mergeCell ref="A63:L63"/>
    <mergeCell ref="A70:A71"/>
    <mergeCell ref="A74:L74"/>
    <mergeCell ref="F90:G90"/>
    <mergeCell ref="K90:L90"/>
    <mergeCell ref="A55:L55"/>
    <mergeCell ref="D12:G12"/>
    <mergeCell ref="I12:L12"/>
    <mergeCell ref="A17:A18"/>
    <mergeCell ref="A19:A22"/>
    <mergeCell ref="A32:L32"/>
    <mergeCell ref="A35:A36"/>
    <mergeCell ref="A39:A41"/>
    <mergeCell ref="A45:L45"/>
    <mergeCell ref="A48:A50"/>
    <mergeCell ref="A51:A53"/>
    <mergeCell ref="A24:A25"/>
    <mergeCell ref="A26:A27"/>
    <mergeCell ref="D11:G11"/>
    <mergeCell ref="I11:L11"/>
    <mergeCell ref="D4:G4"/>
    <mergeCell ref="D6:E6"/>
    <mergeCell ref="D8:E8"/>
    <mergeCell ref="D9:G9"/>
    <mergeCell ref="I9:L9"/>
  </mergeCells>
  <conditionalFormatting sqref="B81:B85">
    <cfRule type="cellIs" dxfId="49" priority="1" operator="equal">
      <formula>0</formula>
    </cfRule>
  </conditionalFormatting>
  <conditionalFormatting sqref="B85">
    <cfRule type="cellIs" dxfId="48" priority="2" operator="equal">
      <formula>"0/01/1900"</formula>
    </cfRule>
  </conditionalFormatting>
  <dataValidations disablePrompts="1" count="1">
    <dataValidation type="custom" allowBlank="1" showInputMessage="1" showErrorMessage="1" sqref="I64:L64 D68:G73 I68:L73 D64:G64 D17:G31 I17:L31 I35:L43 D35:G43 I48:L54 D48:G54 D60:G62 I60:L62" xr:uid="{548A95FC-3AA9-43C1-B813-E255A80FD5EE}">
      <formula1>AND(D17="x",O17=TRUE)</formula1>
    </dataValidation>
  </dataValidations>
  <pageMargins left="0.23622047244094491" right="0.23622047244094491" top="0.55118110236220474" bottom="0.55118110236220474" header="0.31496062992125984" footer="0.31496062992125984"/>
  <pageSetup paperSize="9" orientation="landscape" r:id="rId1"/>
  <rowBreaks count="2" manualBreakCount="2">
    <brk id="63" max="16383" man="1"/>
    <brk id="7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09"/>
  <sheetViews>
    <sheetView showGridLines="0" showRowColHeaders="0" workbookViewId="0">
      <pane ySplit="11" topLeftCell="A12" activePane="bottomLeft" state="frozen"/>
      <selection activeCell="D7" sqref="D7"/>
      <selection pane="bottomLeft" activeCell="G15" sqref="G15"/>
    </sheetView>
  </sheetViews>
  <sheetFormatPr defaultRowHeight="14.5" x14ac:dyDescent="0.35"/>
  <cols>
    <col min="1" max="1" width="24.7265625" customWidth="1"/>
    <col min="2" max="5" width="23.453125" customWidth="1"/>
    <col min="6" max="6" width="0.453125" customWidth="1"/>
    <col min="7" max="10" width="2.7265625" customWidth="1"/>
    <col min="11" max="11" width="0.453125" customWidth="1"/>
    <col min="12" max="15" width="2.7265625" customWidth="1"/>
    <col min="16" max="16" width="6.81640625" hidden="1" customWidth="1"/>
    <col min="17" max="17" width="9.1796875" hidden="1" customWidth="1"/>
    <col min="18" max="21" width="6.54296875" hidden="1" customWidth="1"/>
    <col min="22" max="22" width="9.1796875" hidden="1" customWidth="1"/>
    <col min="23" max="23" width="6.54296875" hidden="1" customWidth="1"/>
    <col min="24" max="24" width="24.26953125" hidden="1" customWidth="1"/>
    <col min="25" max="25" width="6.54296875" hidden="1" customWidth="1"/>
    <col min="26" max="26" width="20.1796875" hidden="1" customWidth="1"/>
    <col min="27" max="27" width="9.1796875" hidden="1" customWidth="1"/>
    <col min="28" max="28" width="12.453125" hidden="1" customWidth="1"/>
    <col min="29" max="29" width="4" hidden="1" customWidth="1"/>
    <col min="30" max="30" width="14.26953125" hidden="1" customWidth="1"/>
    <col min="31" max="31" width="2.54296875" hidden="1" customWidth="1"/>
    <col min="32" max="32" width="9.54296875" hidden="1" customWidth="1"/>
    <col min="33" max="33" width="6.54296875" hidden="1" customWidth="1"/>
    <col min="34" max="34" width="14.26953125" hidden="1" customWidth="1"/>
    <col min="35" max="35" width="3.54296875" hidden="1" customWidth="1"/>
    <col min="36" max="36" width="1.7265625" customWidth="1"/>
    <col min="37" max="37" width="0" hidden="1" customWidth="1"/>
  </cols>
  <sheetData>
    <row r="1" spans="1:35" ht="18.75" customHeight="1" x14ac:dyDescent="0.35">
      <c r="A1" s="71"/>
      <c r="B1" s="4"/>
      <c r="C1" s="2"/>
      <c r="D1" s="11" t="s">
        <v>60</v>
      </c>
      <c r="E1" s="346"/>
      <c r="F1" s="347"/>
      <c r="G1" s="347"/>
      <c r="H1" s="347"/>
      <c r="I1" s="347"/>
      <c r="J1" s="347"/>
      <c r="K1" s="347"/>
      <c r="L1" s="347"/>
      <c r="M1" s="347"/>
      <c r="N1" s="347"/>
      <c r="O1" s="348"/>
    </row>
    <row r="2" spans="1:35" ht="3" customHeight="1" x14ac:dyDescent="0.35">
      <c r="A2" s="2"/>
      <c r="B2" s="4"/>
      <c r="C2" s="2"/>
      <c r="D2" s="11"/>
      <c r="E2" s="2"/>
    </row>
    <row r="3" spans="1:35" ht="18.75" customHeight="1" x14ac:dyDescent="0.35">
      <c r="A3" s="2"/>
      <c r="B3" s="11" t="s">
        <v>52</v>
      </c>
      <c r="C3" s="80" t="e">
        <f>#REF!</f>
        <v>#REF!</v>
      </c>
      <c r="D3" s="11" t="s">
        <v>68</v>
      </c>
      <c r="E3" s="292"/>
      <c r="F3" s="293"/>
      <c r="G3" s="293"/>
      <c r="H3" s="293"/>
      <c r="I3" s="293"/>
      <c r="J3" s="293"/>
      <c r="K3" s="293"/>
      <c r="L3" s="293"/>
      <c r="M3" s="293"/>
      <c r="N3" s="293"/>
      <c r="O3" s="294"/>
    </row>
    <row r="4" spans="1:35" ht="3" customHeight="1" x14ac:dyDescent="0.35">
      <c r="A4" s="2"/>
      <c r="B4" s="2"/>
      <c r="D4" s="2"/>
      <c r="E4" s="11"/>
    </row>
    <row r="5" spans="1:35" ht="18" customHeight="1" x14ac:dyDescent="0.35">
      <c r="A5" s="2"/>
      <c r="B5" s="55" t="s">
        <v>69</v>
      </c>
      <c r="C5" s="98" t="e">
        <f>#REF!</f>
        <v>#REF!</v>
      </c>
      <c r="D5" s="11" t="s">
        <v>18</v>
      </c>
      <c r="E5" s="85" t="e">
        <f>#REF!</f>
        <v>#REF!</v>
      </c>
      <c r="G5" s="349" t="s">
        <v>70</v>
      </c>
      <c r="H5" s="349"/>
      <c r="I5" s="349"/>
      <c r="J5" s="349"/>
      <c r="K5" s="349"/>
      <c r="L5" s="350" t="e">
        <f>#REF!</f>
        <v>#REF!</v>
      </c>
      <c r="M5" s="351"/>
      <c r="N5" s="351"/>
      <c r="O5" s="352"/>
    </row>
    <row r="6" spans="1:35" ht="3" customHeight="1" x14ac:dyDescent="0.35">
      <c r="B6" s="2"/>
      <c r="D6" s="2"/>
      <c r="E6" s="11"/>
    </row>
    <row r="7" spans="1:35" ht="18" customHeight="1" x14ac:dyDescent="0.35">
      <c r="B7" s="11" t="s">
        <v>55</v>
      </c>
      <c r="C7" s="88">
        <v>5</v>
      </c>
      <c r="D7" s="11" t="s">
        <v>19</v>
      </c>
      <c r="E7" s="99" t="e">
        <f>#REF!</f>
        <v>#REF!</v>
      </c>
      <c r="G7" s="353" t="s">
        <v>27</v>
      </c>
      <c r="H7" s="353"/>
      <c r="I7" s="353"/>
      <c r="J7" s="353"/>
      <c r="K7" s="353"/>
      <c r="L7" s="353"/>
      <c r="M7" s="353"/>
      <c r="N7" s="353"/>
      <c r="O7" s="353"/>
      <c r="P7" s="353"/>
    </row>
    <row r="8" spans="1:35" ht="3" customHeight="1" x14ac:dyDescent="0.35">
      <c r="B8" s="2"/>
      <c r="C8" s="11"/>
      <c r="D8" s="2"/>
      <c r="E8" s="2"/>
      <c r="G8" s="297"/>
      <c r="H8" s="297"/>
      <c r="I8" s="297"/>
      <c r="J8" s="297"/>
      <c r="K8" s="6"/>
      <c r="L8" s="297" t="s">
        <v>25</v>
      </c>
      <c r="M8" s="297"/>
      <c r="N8" s="297"/>
      <c r="O8" s="297"/>
    </row>
    <row r="9" spans="1:35" ht="18" customHeight="1" x14ac:dyDescent="0.35">
      <c r="B9" s="11" t="s">
        <v>79</v>
      </c>
      <c r="C9" s="91"/>
      <c r="D9" s="11" t="s">
        <v>59</v>
      </c>
      <c r="E9" s="81"/>
      <c r="G9" s="342" t="s">
        <v>24</v>
      </c>
      <c r="H9" s="342"/>
      <c r="I9" s="342"/>
      <c r="J9" s="342"/>
      <c r="K9" s="2"/>
      <c r="L9" s="343" t="s">
        <v>25</v>
      </c>
      <c r="M9" s="343"/>
      <c r="N9" s="343"/>
      <c r="O9" s="343"/>
    </row>
    <row r="10" spans="1:35" ht="3" customHeight="1" thickBot="1" x14ac:dyDescent="0.4">
      <c r="B10" s="2"/>
      <c r="C10" s="11"/>
      <c r="D10" s="11"/>
      <c r="E10" s="2"/>
      <c r="G10" s="7"/>
      <c r="H10" s="7"/>
      <c r="I10" s="7"/>
      <c r="J10" s="7"/>
      <c r="L10" s="7"/>
      <c r="M10" s="7"/>
      <c r="N10" s="7"/>
      <c r="O10" s="7"/>
    </row>
    <row r="11" spans="1:35" ht="18.75" customHeight="1" thickBot="1" x14ac:dyDescent="0.4">
      <c r="B11" s="67" t="s">
        <v>0</v>
      </c>
      <c r="C11" s="68" t="s">
        <v>1</v>
      </c>
      <c r="D11" s="69" t="s">
        <v>2</v>
      </c>
      <c r="E11" s="70" t="s">
        <v>3</v>
      </c>
      <c r="G11" s="47" t="s">
        <v>20</v>
      </c>
      <c r="H11" s="48" t="s">
        <v>21</v>
      </c>
      <c r="I11" s="49" t="s">
        <v>22</v>
      </c>
      <c r="J11" s="50" t="s">
        <v>23</v>
      </c>
      <c r="K11" s="51"/>
      <c r="L11" s="47" t="s">
        <v>20</v>
      </c>
      <c r="M11" s="48" t="s">
        <v>21</v>
      </c>
      <c r="N11" s="49" t="s">
        <v>22</v>
      </c>
      <c r="O11" s="50" t="s">
        <v>23</v>
      </c>
      <c r="AB11" s="16" t="s">
        <v>33</v>
      </c>
      <c r="AC11" s="14"/>
      <c r="AD11" s="14"/>
      <c r="AE11" s="14"/>
      <c r="AF11" s="15" t="s">
        <v>29</v>
      </c>
      <c r="AG11" s="15"/>
      <c r="AH11" s="15"/>
      <c r="AI11" s="15"/>
    </row>
    <row r="12" spans="1:35" ht="3" customHeight="1" x14ac:dyDescent="0.35">
      <c r="A12" s="35"/>
      <c r="B12" s="36"/>
      <c r="C12" s="36"/>
      <c r="D12" s="36"/>
      <c r="E12" s="36"/>
      <c r="G12" s="37"/>
      <c r="H12" s="37"/>
      <c r="I12" s="37"/>
      <c r="J12" s="37"/>
      <c r="K12" s="38"/>
      <c r="L12" s="37"/>
      <c r="M12" s="37"/>
      <c r="N12" s="37"/>
      <c r="O12" s="37"/>
    </row>
    <row r="13" spans="1:35" ht="17.5" x14ac:dyDescent="0.35">
      <c r="A13" s="33" t="s">
        <v>28</v>
      </c>
      <c r="B13" s="34"/>
      <c r="C13" s="34"/>
      <c r="D13" s="34"/>
      <c r="E13" s="34"/>
      <c r="F13" s="34"/>
      <c r="G13" s="34"/>
      <c r="H13" s="34"/>
      <c r="I13" s="34"/>
      <c r="J13" s="34"/>
      <c r="K13" s="34"/>
      <c r="L13" s="34"/>
      <c r="M13" s="34"/>
      <c r="N13" s="34"/>
      <c r="O13" s="34"/>
    </row>
    <row r="14" spans="1:35" ht="3" customHeight="1" x14ac:dyDescent="0.35">
      <c r="A14" s="9"/>
      <c r="B14" s="10"/>
      <c r="C14" s="10"/>
      <c r="D14" s="10"/>
      <c r="E14" s="10"/>
    </row>
    <row r="15" spans="1:35" ht="52" x14ac:dyDescent="0.35">
      <c r="A15" s="102" t="s">
        <v>97</v>
      </c>
      <c r="B15" s="73" t="s">
        <v>98</v>
      </c>
      <c r="C15" s="73" t="s">
        <v>99</v>
      </c>
      <c r="D15" s="73" t="s">
        <v>100</v>
      </c>
      <c r="E15" s="73" t="s">
        <v>101</v>
      </c>
      <c r="G15" s="27"/>
      <c r="H15" s="27"/>
      <c r="I15" s="27"/>
      <c r="J15" s="27"/>
      <c r="K15" s="28"/>
      <c r="L15" s="29"/>
      <c r="M15" s="29"/>
      <c r="N15" s="29"/>
      <c r="O15" s="29"/>
      <c r="P15" s="6">
        <v>9</v>
      </c>
      <c r="R15" t="b">
        <f>AND(ISBLANK(H15),ISBLANK(I15),ISBLANK(J15))</f>
        <v>1</v>
      </c>
      <c r="S15" t="b">
        <f>AND(ISBLANK(G15),ISBLANK(I15),ISBLANK(J15))</f>
        <v>1</v>
      </c>
      <c r="T15" t="b">
        <f>AND(ISBLANK(G15),ISBLANK(H15),ISBLANK(J15))</f>
        <v>1</v>
      </c>
      <c r="U15" t="b">
        <f>AND(ISBLANK(G15),ISBLANK(H15),ISBLANK(I15))</f>
        <v>1</v>
      </c>
      <c r="W15" t="b">
        <f>AND(ISBLANK(M15),ISBLANK(N15),ISBLANK(O15))</f>
        <v>1</v>
      </c>
      <c r="X15" t="b">
        <f>AND(ISBLANK(L15),ISBLANK(N15),ISBLANK(O15))</f>
        <v>1</v>
      </c>
      <c r="Y15" t="b">
        <f>AND(ISBLANK(L15),ISBLANK(M15),ISBLANK(O15))</f>
        <v>1</v>
      </c>
      <c r="Z15" t="b">
        <f>AND(ISBLANK(L15),ISBLANK(M15),ISBLANK(N15))</f>
        <v>1</v>
      </c>
      <c r="AB15" s="17">
        <f t="shared" ref="AB15:AB28" si="0">IF(G15="x",1,IF(H15="x",5,IF(I15="x",7,IF(J15="x",9,0))))</f>
        <v>0</v>
      </c>
      <c r="AC15" s="17">
        <f>IF(AB15=0,P15,0)</f>
        <v>9</v>
      </c>
      <c r="AF15" s="17">
        <f t="shared" ref="AF15:AF28" si="1">IF(L15="x",1,IF(M15="x",5,IF(N15="x",7,IF(O15="x",9,0))))</f>
        <v>0</v>
      </c>
      <c r="AG15">
        <f>IF(AF15=0,P15,0)</f>
        <v>9</v>
      </c>
    </row>
    <row r="16" spans="1:35" ht="64.5" customHeight="1" x14ac:dyDescent="0.35">
      <c r="A16" s="102" t="s">
        <v>81</v>
      </c>
      <c r="B16" s="74" t="s">
        <v>102</v>
      </c>
      <c r="C16" s="74" t="s">
        <v>103</v>
      </c>
      <c r="D16" s="74" t="s">
        <v>104</v>
      </c>
      <c r="E16" s="73" t="s">
        <v>105</v>
      </c>
      <c r="G16" s="29"/>
      <c r="H16" s="29"/>
      <c r="I16" s="29"/>
      <c r="J16" s="29"/>
      <c r="K16" s="28"/>
      <c r="L16" s="29"/>
      <c r="M16" s="29"/>
      <c r="N16" s="29"/>
      <c r="O16" s="29"/>
      <c r="P16" s="6">
        <v>9</v>
      </c>
      <c r="R16" t="b">
        <f>AND(ISBLANK(H16),ISBLANK(I16),ISBLANK(J16))</f>
        <v>1</v>
      </c>
      <c r="S16" t="b">
        <f>AND(ISBLANK(G16),ISBLANK(I16),ISBLANK(J16))</f>
        <v>1</v>
      </c>
      <c r="T16" t="b">
        <f>AND(ISBLANK(G16),ISBLANK(H16),ISBLANK(J16))</f>
        <v>1</v>
      </c>
      <c r="U16" t="b">
        <f>AND(ISBLANK(G16),ISBLANK(H16),ISBLANK(I16))</f>
        <v>1</v>
      </c>
      <c r="W16" t="b">
        <f t="shared" ref="W16:W28" si="2">AND(ISBLANK(M16),ISBLANK(N16),ISBLANK(O16))</f>
        <v>1</v>
      </c>
      <c r="X16" t="b">
        <f t="shared" ref="X16:X28" si="3">AND(ISBLANK(L16),ISBLANK(N16),ISBLANK(O16))</f>
        <v>1</v>
      </c>
      <c r="Y16" t="b">
        <f t="shared" ref="Y16:Y28" si="4">AND(ISBLANK(L16),ISBLANK(M16),ISBLANK(O16))</f>
        <v>1</v>
      </c>
      <c r="Z16" t="b">
        <f t="shared" ref="Z16:Z28" si="5">AND(ISBLANK(L16),ISBLANK(M16),ISBLANK(N16))</f>
        <v>1</v>
      </c>
      <c r="AB16" s="17">
        <f t="shared" si="0"/>
        <v>0</v>
      </c>
      <c r="AC16" s="17">
        <f t="shared" ref="AC16:AC28" si="6">IF(AB16=0,P16,0)</f>
        <v>9</v>
      </c>
      <c r="AF16" s="17">
        <f t="shared" si="1"/>
        <v>0</v>
      </c>
      <c r="AG16">
        <f t="shared" ref="AG16:AG28" si="7">IF(AF16=0,P16,0)</f>
        <v>9</v>
      </c>
    </row>
    <row r="17" spans="1:35" ht="57.5" x14ac:dyDescent="0.35">
      <c r="A17" s="102" t="s">
        <v>82</v>
      </c>
      <c r="B17" s="74" t="s">
        <v>106</v>
      </c>
      <c r="C17" s="74" t="s">
        <v>107</v>
      </c>
      <c r="D17" s="74" t="s">
        <v>108</v>
      </c>
      <c r="E17" s="73" t="s">
        <v>109</v>
      </c>
      <c r="G17" s="29"/>
      <c r="H17" s="29"/>
      <c r="I17" s="29"/>
      <c r="J17" s="29"/>
      <c r="K17" s="28"/>
      <c r="L17" s="29"/>
      <c r="M17" s="29"/>
      <c r="N17" s="29"/>
      <c r="O17" s="29"/>
      <c r="P17" s="6">
        <v>9</v>
      </c>
      <c r="R17" t="b">
        <f t="shared" ref="R17:R28" si="8">AND(ISBLANK(H17),ISBLANK(I17),ISBLANK(J17))</f>
        <v>1</v>
      </c>
      <c r="S17" t="b">
        <f t="shared" ref="S17:S28" si="9">AND(ISBLANK(G17),ISBLANK(I17),ISBLANK(J17))</f>
        <v>1</v>
      </c>
      <c r="T17" t="b">
        <f t="shared" ref="T17:T28" si="10">AND(ISBLANK(G17),ISBLANK(H17),ISBLANK(J17))</f>
        <v>1</v>
      </c>
      <c r="U17" t="b">
        <f t="shared" ref="U17:U28" si="11">AND(ISBLANK(G17),ISBLANK(H17),ISBLANK(I17))</f>
        <v>1</v>
      </c>
      <c r="W17" t="b">
        <f t="shared" si="2"/>
        <v>1</v>
      </c>
      <c r="X17" t="b">
        <f t="shared" si="3"/>
        <v>1</v>
      </c>
      <c r="Y17" t="b">
        <f t="shared" si="4"/>
        <v>1</v>
      </c>
      <c r="Z17" t="b">
        <f t="shared" si="5"/>
        <v>1</v>
      </c>
      <c r="AB17" s="17">
        <f t="shared" si="0"/>
        <v>0</v>
      </c>
      <c r="AC17" s="17">
        <f t="shared" si="6"/>
        <v>9</v>
      </c>
      <c r="AF17" s="17">
        <f t="shared" si="1"/>
        <v>0</v>
      </c>
      <c r="AG17">
        <f t="shared" si="7"/>
        <v>9</v>
      </c>
    </row>
    <row r="18" spans="1:35" ht="34.5" x14ac:dyDescent="0.35">
      <c r="A18" s="102" t="s">
        <v>110</v>
      </c>
      <c r="B18" s="74" t="s">
        <v>111</v>
      </c>
      <c r="C18" s="74" t="s">
        <v>112</v>
      </c>
      <c r="D18" s="74" t="s">
        <v>113</v>
      </c>
      <c r="E18" s="73" t="s">
        <v>114</v>
      </c>
      <c r="G18" s="29"/>
      <c r="H18" s="29"/>
      <c r="I18" s="29"/>
      <c r="J18" s="29"/>
      <c r="K18" s="28"/>
      <c r="L18" s="29"/>
      <c r="M18" s="29"/>
      <c r="N18" s="29"/>
      <c r="O18" s="29"/>
      <c r="P18" s="6">
        <v>9</v>
      </c>
      <c r="R18" t="b">
        <f t="shared" si="8"/>
        <v>1</v>
      </c>
      <c r="S18" t="b">
        <f t="shared" si="9"/>
        <v>1</v>
      </c>
      <c r="T18" t="b">
        <f t="shared" si="10"/>
        <v>1</v>
      </c>
      <c r="U18" t="b">
        <f t="shared" si="11"/>
        <v>1</v>
      </c>
      <c r="W18" t="b">
        <f t="shared" si="2"/>
        <v>1</v>
      </c>
      <c r="X18" t="b">
        <f t="shared" si="3"/>
        <v>1</v>
      </c>
      <c r="Y18" t="b">
        <f t="shared" si="4"/>
        <v>1</v>
      </c>
      <c r="Z18" t="b">
        <f t="shared" si="5"/>
        <v>1</v>
      </c>
      <c r="AB18" s="17">
        <f t="shared" si="0"/>
        <v>0</v>
      </c>
      <c r="AC18" s="17">
        <f t="shared" si="6"/>
        <v>9</v>
      </c>
      <c r="AF18" s="17">
        <f t="shared" si="1"/>
        <v>0</v>
      </c>
      <c r="AG18">
        <f t="shared" si="7"/>
        <v>9</v>
      </c>
    </row>
    <row r="19" spans="1:35" ht="46" x14ac:dyDescent="0.35">
      <c r="A19" s="102" t="s">
        <v>4</v>
      </c>
      <c r="B19" s="74" t="s">
        <v>115</v>
      </c>
      <c r="C19" s="74" t="s">
        <v>116</v>
      </c>
      <c r="D19" s="74" t="s">
        <v>117</v>
      </c>
      <c r="E19" s="73" t="s">
        <v>118</v>
      </c>
      <c r="G19" s="29"/>
      <c r="H19" s="29"/>
      <c r="I19" s="29"/>
      <c r="J19" s="29"/>
      <c r="K19" s="28"/>
      <c r="L19" s="29"/>
      <c r="M19" s="29"/>
      <c r="N19" s="29"/>
      <c r="O19" s="29"/>
      <c r="P19" s="6">
        <v>9</v>
      </c>
      <c r="R19" t="b">
        <f t="shared" si="8"/>
        <v>1</v>
      </c>
      <c r="S19" t="b">
        <f t="shared" si="9"/>
        <v>1</v>
      </c>
      <c r="T19" t="b">
        <f t="shared" si="10"/>
        <v>1</v>
      </c>
      <c r="U19" t="b">
        <f t="shared" si="11"/>
        <v>1</v>
      </c>
      <c r="W19" t="b">
        <f t="shared" si="2"/>
        <v>1</v>
      </c>
      <c r="X19" t="b">
        <f t="shared" si="3"/>
        <v>1</v>
      </c>
      <c r="Y19" t="b">
        <f t="shared" si="4"/>
        <v>1</v>
      </c>
      <c r="Z19" t="b">
        <f t="shared" si="5"/>
        <v>1</v>
      </c>
      <c r="AB19" s="17">
        <f t="shared" si="0"/>
        <v>0</v>
      </c>
      <c r="AC19" s="17">
        <f t="shared" si="6"/>
        <v>9</v>
      </c>
      <c r="AF19" s="17">
        <f t="shared" si="1"/>
        <v>0</v>
      </c>
      <c r="AG19">
        <f t="shared" si="7"/>
        <v>9</v>
      </c>
    </row>
    <row r="20" spans="1:35" ht="46" x14ac:dyDescent="0.35">
      <c r="A20" s="102" t="s">
        <v>119</v>
      </c>
      <c r="B20" s="74" t="s">
        <v>120</v>
      </c>
      <c r="C20" s="74" t="s">
        <v>121</v>
      </c>
      <c r="D20" s="74" t="s">
        <v>122</v>
      </c>
      <c r="E20" s="73" t="s">
        <v>123</v>
      </c>
      <c r="G20" s="29"/>
      <c r="H20" s="29"/>
      <c r="I20" s="29"/>
      <c r="J20" s="29"/>
      <c r="K20" s="28"/>
      <c r="L20" s="29"/>
      <c r="M20" s="29"/>
      <c r="N20" s="29"/>
      <c r="O20" s="29"/>
      <c r="P20" s="6">
        <v>9</v>
      </c>
      <c r="R20" t="b">
        <f t="shared" si="8"/>
        <v>1</v>
      </c>
      <c r="S20" t="b">
        <f t="shared" si="9"/>
        <v>1</v>
      </c>
      <c r="T20" t="b">
        <f t="shared" si="10"/>
        <v>1</v>
      </c>
      <c r="U20" t="b">
        <f t="shared" si="11"/>
        <v>1</v>
      </c>
      <c r="W20" t="b">
        <f t="shared" si="2"/>
        <v>1</v>
      </c>
      <c r="X20" t="b">
        <f t="shared" si="3"/>
        <v>1</v>
      </c>
      <c r="Y20" t="b">
        <f t="shared" si="4"/>
        <v>1</v>
      </c>
      <c r="Z20" t="b">
        <f t="shared" si="5"/>
        <v>1</v>
      </c>
      <c r="AB20" s="17">
        <f t="shared" si="0"/>
        <v>0</v>
      </c>
      <c r="AC20" s="17">
        <f t="shared" si="6"/>
        <v>9</v>
      </c>
      <c r="AF20" s="17">
        <f t="shared" si="1"/>
        <v>0</v>
      </c>
      <c r="AG20">
        <f t="shared" si="7"/>
        <v>9</v>
      </c>
    </row>
    <row r="21" spans="1:35" ht="52" x14ac:dyDescent="0.35">
      <c r="A21" s="104" t="s">
        <v>124</v>
      </c>
      <c r="B21" s="74" t="s">
        <v>125</v>
      </c>
      <c r="C21" s="74" t="s">
        <v>126</v>
      </c>
      <c r="D21" s="74" t="s">
        <v>127</v>
      </c>
      <c r="E21" s="73" t="s">
        <v>128</v>
      </c>
      <c r="G21" s="29"/>
      <c r="H21" s="29"/>
      <c r="I21" s="29"/>
      <c r="J21" s="29"/>
      <c r="K21" s="28"/>
      <c r="L21" s="29"/>
      <c r="M21" s="29"/>
      <c r="N21" s="29"/>
      <c r="O21" s="29"/>
      <c r="P21" s="6">
        <v>9</v>
      </c>
      <c r="R21" t="b">
        <f t="shared" si="8"/>
        <v>1</v>
      </c>
      <c r="S21" t="b">
        <f t="shared" si="9"/>
        <v>1</v>
      </c>
      <c r="T21" t="b">
        <f t="shared" si="10"/>
        <v>1</v>
      </c>
      <c r="U21" t="b">
        <f t="shared" si="11"/>
        <v>1</v>
      </c>
      <c r="W21" t="b">
        <f t="shared" si="2"/>
        <v>1</v>
      </c>
      <c r="X21" t="b">
        <f t="shared" si="3"/>
        <v>1</v>
      </c>
      <c r="Y21" t="b">
        <f t="shared" si="4"/>
        <v>1</v>
      </c>
      <c r="Z21" t="b">
        <f t="shared" si="5"/>
        <v>1</v>
      </c>
      <c r="AB21" s="17">
        <f t="shared" si="0"/>
        <v>0</v>
      </c>
      <c r="AC21" s="17">
        <f t="shared" si="6"/>
        <v>9</v>
      </c>
      <c r="AF21" s="17">
        <f t="shared" si="1"/>
        <v>0</v>
      </c>
      <c r="AG21">
        <f t="shared" si="7"/>
        <v>9</v>
      </c>
    </row>
    <row r="22" spans="1:35" ht="69" x14ac:dyDescent="0.35">
      <c r="A22" s="102" t="s">
        <v>129</v>
      </c>
      <c r="B22" s="74" t="s">
        <v>130</v>
      </c>
      <c r="C22" s="74" t="s">
        <v>131</v>
      </c>
      <c r="D22" s="74" t="s">
        <v>132</v>
      </c>
      <c r="E22" s="73" t="s">
        <v>133</v>
      </c>
      <c r="G22" s="29"/>
      <c r="H22" s="29"/>
      <c r="I22" s="29"/>
      <c r="J22" s="29"/>
      <c r="K22" s="28"/>
      <c r="L22" s="29"/>
      <c r="M22" s="29"/>
      <c r="N22" s="29"/>
      <c r="O22" s="29"/>
      <c r="P22" s="6">
        <v>9</v>
      </c>
      <c r="R22" t="b">
        <f t="shared" si="8"/>
        <v>1</v>
      </c>
      <c r="S22" t="b">
        <f t="shared" si="9"/>
        <v>1</v>
      </c>
      <c r="T22" t="b">
        <f t="shared" si="10"/>
        <v>1</v>
      </c>
      <c r="U22" t="b">
        <f t="shared" si="11"/>
        <v>1</v>
      </c>
      <c r="W22" t="b">
        <f t="shared" si="2"/>
        <v>1</v>
      </c>
      <c r="X22" t="b">
        <f t="shared" si="3"/>
        <v>1</v>
      </c>
      <c r="Y22" t="b">
        <f t="shared" si="4"/>
        <v>1</v>
      </c>
      <c r="Z22" t="b">
        <f t="shared" si="5"/>
        <v>1</v>
      </c>
      <c r="AB22" s="17">
        <f t="shared" si="0"/>
        <v>0</v>
      </c>
      <c r="AC22" s="17">
        <f t="shared" si="6"/>
        <v>9</v>
      </c>
      <c r="AF22" s="17">
        <f t="shared" si="1"/>
        <v>0</v>
      </c>
      <c r="AG22">
        <f t="shared" si="7"/>
        <v>9</v>
      </c>
    </row>
    <row r="23" spans="1:35" ht="60.75" customHeight="1" x14ac:dyDescent="0.35">
      <c r="A23" s="341" t="s">
        <v>134</v>
      </c>
      <c r="B23" s="73" t="s">
        <v>135</v>
      </c>
      <c r="C23" s="73" t="s">
        <v>136</v>
      </c>
      <c r="D23" s="73" t="s">
        <v>137</v>
      </c>
      <c r="E23" s="73" t="s">
        <v>138</v>
      </c>
      <c r="G23" s="29"/>
      <c r="H23" s="29"/>
      <c r="I23" s="29"/>
      <c r="J23" s="29"/>
      <c r="K23" s="28"/>
      <c r="L23" s="29"/>
      <c r="M23" s="29"/>
      <c r="N23" s="29"/>
      <c r="O23" s="29"/>
      <c r="P23" s="6">
        <v>9</v>
      </c>
      <c r="R23" t="b">
        <f t="shared" si="8"/>
        <v>1</v>
      </c>
      <c r="S23" t="b">
        <f t="shared" si="9"/>
        <v>1</v>
      </c>
      <c r="T23" t="b">
        <f t="shared" si="10"/>
        <v>1</v>
      </c>
      <c r="U23" t="b">
        <f t="shared" si="11"/>
        <v>1</v>
      </c>
      <c r="W23" t="b">
        <f t="shared" si="2"/>
        <v>1</v>
      </c>
      <c r="X23" t="b">
        <f t="shared" si="3"/>
        <v>1</v>
      </c>
      <c r="Y23" t="b">
        <f t="shared" si="4"/>
        <v>1</v>
      </c>
      <c r="Z23" t="b">
        <f t="shared" si="5"/>
        <v>1</v>
      </c>
      <c r="AB23" s="17">
        <f t="shared" si="0"/>
        <v>0</v>
      </c>
      <c r="AC23" s="17">
        <f t="shared" si="6"/>
        <v>9</v>
      </c>
      <c r="AF23" s="17">
        <f t="shared" si="1"/>
        <v>0</v>
      </c>
      <c r="AG23">
        <f t="shared" si="7"/>
        <v>9</v>
      </c>
    </row>
    <row r="24" spans="1:35" ht="57.5" x14ac:dyDescent="0.35">
      <c r="A24" s="341"/>
      <c r="B24" s="74" t="s">
        <v>139</v>
      </c>
      <c r="C24" s="74" t="s">
        <v>140</v>
      </c>
      <c r="D24" s="74" t="s">
        <v>141</v>
      </c>
      <c r="E24" s="73" t="s">
        <v>142</v>
      </c>
      <c r="G24" s="29"/>
      <c r="H24" s="29"/>
      <c r="I24" s="29"/>
      <c r="J24" s="29"/>
      <c r="K24" s="28"/>
      <c r="L24" s="29"/>
      <c r="M24" s="29"/>
      <c r="N24" s="29"/>
      <c r="O24" s="29"/>
      <c r="P24" s="6">
        <v>9</v>
      </c>
      <c r="R24" t="b">
        <f t="shared" si="8"/>
        <v>1</v>
      </c>
      <c r="S24" t="b">
        <f t="shared" si="9"/>
        <v>1</v>
      </c>
      <c r="T24" t="b">
        <f t="shared" si="10"/>
        <v>1</v>
      </c>
      <c r="U24" t="b">
        <f t="shared" si="11"/>
        <v>1</v>
      </c>
      <c r="W24" t="b">
        <f t="shared" si="2"/>
        <v>1</v>
      </c>
      <c r="X24" t="b">
        <f t="shared" si="3"/>
        <v>1</v>
      </c>
      <c r="Y24" t="b">
        <f t="shared" si="4"/>
        <v>1</v>
      </c>
      <c r="Z24" t="b">
        <f t="shared" si="5"/>
        <v>1</v>
      </c>
      <c r="AB24" s="17">
        <f t="shared" si="0"/>
        <v>0</v>
      </c>
      <c r="AC24" s="17">
        <f t="shared" si="6"/>
        <v>9</v>
      </c>
      <c r="AF24" s="17">
        <f t="shared" si="1"/>
        <v>0</v>
      </c>
      <c r="AG24">
        <f t="shared" si="7"/>
        <v>9</v>
      </c>
    </row>
    <row r="25" spans="1:35" ht="57.5" x14ac:dyDescent="0.35">
      <c r="A25" s="102" t="s">
        <v>86</v>
      </c>
      <c r="B25" s="73" t="s">
        <v>143</v>
      </c>
      <c r="C25" s="74" t="s">
        <v>144</v>
      </c>
      <c r="D25" s="73" t="s">
        <v>145</v>
      </c>
      <c r="E25" s="73" t="s">
        <v>146</v>
      </c>
      <c r="G25" s="29"/>
      <c r="H25" s="29"/>
      <c r="I25" s="29"/>
      <c r="J25" s="29"/>
      <c r="K25" s="28"/>
      <c r="L25" s="29"/>
      <c r="M25" s="29"/>
      <c r="N25" s="29"/>
      <c r="O25" s="29"/>
      <c r="P25" s="6">
        <v>9</v>
      </c>
      <c r="R25" t="b">
        <f t="shared" si="8"/>
        <v>1</v>
      </c>
      <c r="S25" t="b">
        <f t="shared" si="9"/>
        <v>1</v>
      </c>
      <c r="T25" t="b">
        <f t="shared" si="10"/>
        <v>1</v>
      </c>
      <c r="U25" t="b">
        <f t="shared" si="11"/>
        <v>1</v>
      </c>
      <c r="W25" t="b">
        <f t="shared" si="2"/>
        <v>1</v>
      </c>
      <c r="X25" t="b">
        <f t="shared" si="3"/>
        <v>1</v>
      </c>
      <c r="Y25" t="b">
        <f t="shared" si="4"/>
        <v>1</v>
      </c>
      <c r="Z25" t="b">
        <f t="shared" si="5"/>
        <v>1</v>
      </c>
      <c r="AB25" s="17">
        <f t="shared" si="0"/>
        <v>0</v>
      </c>
      <c r="AC25" s="17">
        <f t="shared" si="6"/>
        <v>9</v>
      </c>
      <c r="AF25" s="17">
        <f t="shared" si="1"/>
        <v>0</v>
      </c>
      <c r="AG25">
        <f t="shared" si="7"/>
        <v>9</v>
      </c>
    </row>
    <row r="26" spans="1:35" ht="46" x14ac:dyDescent="0.35">
      <c r="A26" s="102" t="s">
        <v>5</v>
      </c>
      <c r="B26" s="74" t="s">
        <v>147</v>
      </c>
      <c r="C26" s="74" t="s">
        <v>148</v>
      </c>
      <c r="D26" s="74" t="s">
        <v>149</v>
      </c>
      <c r="E26" s="73" t="s">
        <v>150</v>
      </c>
      <c r="G26" s="29"/>
      <c r="H26" s="29"/>
      <c r="I26" s="29"/>
      <c r="J26" s="29"/>
      <c r="K26" s="28"/>
      <c r="L26" s="29"/>
      <c r="M26" s="29"/>
      <c r="N26" s="29"/>
      <c r="O26" s="29"/>
      <c r="P26" s="6">
        <v>9</v>
      </c>
      <c r="R26" t="b">
        <f t="shared" si="8"/>
        <v>1</v>
      </c>
      <c r="S26" t="b">
        <f t="shared" si="9"/>
        <v>1</v>
      </c>
      <c r="T26" t="b">
        <f t="shared" si="10"/>
        <v>1</v>
      </c>
      <c r="U26" t="b">
        <f t="shared" si="11"/>
        <v>1</v>
      </c>
      <c r="W26" t="b">
        <f t="shared" si="2"/>
        <v>1</v>
      </c>
      <c r="X26" t="b">
        <f t="shared" si="3"/>
        <v>1</v>
      </c>
      <c r="Y26" t="b">
        <f t="shared" si="4"/>
        <v>1</v>
      </c>
      <c r="Z26" t="b">
        <f t="shared" si="5"/>
        <v>1</v>
      </c>
      <c r="AB26" s="17">
        <f t="shared" si="0"/>
        <v>0</v>
      </c>
      <c r="AC26" s="17">
        <f t="shared" si="6"/>
        <v>9</v>
      </c>
      <c r="AF26" s="17">
        <f t="shared" si="1"/>
        <v>0</v>
      </c>
      <c r="AG26">
        <f t="shared" si="7"/>
        <v>9</v>
      </c>
    </row>
    <row r="27" spans="1:35" ht="57.5" x14ac:dyDescent="0.35">
      <c r="A27" s="102" t="s">
        <v>151</v>
      </c>
      <c r="B27" s="74" t="s">
        <v>152</v>
      </c>
      <c r="C27" s="74" t="s">
        <v>153</v>
      </c>
      <c r="D27" s="74" t="s">
        <v>154</v>
      </c>
      <c r="E27" s="73" t="s">
        <v>155</v>
      </c>
      <c r="G27" s="29"/>
      <c r="H27" s="29"/>
      <c r="I27" s="29"/>
      <c r="J27" s="29"/>
      <c r="K27" s="28"/>
      <c r="L27" s="29"/>
      <c r="M27" s="29"/>
      <c r="N27" s="29"/>
      <c r="O27" s="29"/>
      <c r="P27" s="6">
        <v>9</v>
      </c>
      <c r="R27" t="b">
        <f t="shared" si="8"/>
        <v>1</v>
      </c>
      <c r="S27" t="b">
        <f t="shared" si="9"/>
        <v>1</v>
      </c>
      <c r="T27" t="b">
        <f t="shared" si="10"/>
        <v>1</v>
      </c>
      <c r="U27" t="b">
        <f t="shared" si="11"/>
        <v>1</v>
      </c>
      <c r="W27" t="b">
        <f t="shared" si="2"/>
        <v>1</v>
      </c>
      <c r="X27" t="b">
        <f t="shared" si="3"/>
        <v>1</v>
      </c>
      <c r="Y27" t="b">
        <f t="shared" si="4"/>
        <v>1</v>
      </c>
      <c r="Z27" t="b">
        <f t="shared" si="5"/>
        <v>1</v>
      </c>
      <c r="AB27" s="17">
        <f t="shared" si="0"/>
        <v>0</v>
      </c>
      <c r="AC27" s="17">
        <f t="shared" si="6"/>
        <v>9</v>
      </c>
      <c r="AF27" s="17">
        <f t="shared" si="1"/>
        <v>0</v>
      </c>
      <c r="AG27">
        <f t="shared" si="7"/>
        <v>9</v>
      </c>
    </row>
    <row r="28" spans="1:35" ht="57.5" x14ac:dyDescent="0.35">
      <c r="A28" s="102" t="s">
        <v>83</v>
      </c>
      <c r="B28" s="74" t="s">
        <v>156</v>
      </c>
      <c r="C28" s="74" t="s">
        <v>157</v>
      </c>
      <c r="D28" s="74" t="s">
        <v>158</v>
      </c>
      <c r="E28" s="73" t="s">
        <v>159</v>
      </c>
      <c r="G28" s="29"/>
      <c r="H28" s="29"/>
      <c r="I28" s="29"/>
      <c r="J28" s="29"/>
      <c r="K28" s="28"/>
      <c r="L28" s="29"/>
      <c r="M28" s="29"/>
      <c r="N28" s="29"/>
      <c r="O28" s="29"/>
      <c r="P28" s="6">
        <v>9</v>
      </c>
      <c r="R28" t="b">
        <f t="shared" si="8"/>
        <v>1</v>
      </c>
      <c r="S28" t="b">
        <f t="shared" si="9"/>
        <v>1</v>
      </c>
      <c r="T28" t="b">
        <f t="shared" si="10"/>
        <v>1</v>
      </c>
      <c r="U28" t="b">
        <f t="shared" si="11"/>
        <v>1</v>
      </c>
      <c r="W28" t="b">
        <f t="shared" si="2"/>
        <v>1</v>
      </c>
      <c r="X28" t="b">
        <f t="shared" si="3"/>
        <v>1</v>
      </c>
      <c r="Y28" t="b">
        <f t="shared" si="4"/>
        <v>1</v>
      </c>
      <c r="Z28" t="b">
        <f t="shared" si="5"/>
        <v>1</v>
      </c>
      <c r="AB28" s="17">
        <f t="shared" si="0"/>
        <v>0</v>
      </c>
      <c r="AC28" s="17">
        <f t="shared" si="6"/>
        <v>9</v>
      </c>
      <c r="AF28" s="17">
        <f t="shared" si="1"/>
        <v>0</v>
      </c>
      <c r="AG28">
        <f t="shared" si="7"/>
        <v>9</v>
      </c>
    </row>
    <row r="29" spans="1:35" ht="3" customHeight="1" x14ac:dyDescent="0.35">
      <c r="A29" s="3"/>
      <c r="P29" s="52">
        <f>SUM(P15:P28)</f>
        <v>126</v>
      </c>
      <c r="AB29" s="17">
        <f>SUM(AB15:AB28)</f>
        <v>0</v>
      </c>
      <c r="AC29" s="17">
        <f>SUM(AC15:AC28)</f>
        <v>126</v>
      </c>
      <c r="AD29" s="13">
        <f>P29-AC29</f>
        <v>0</v>
      </c>
      <c r="AE29" s="18">
        <f>IF(AD29=0,0,AB29/AD29*100)</f>
        <v>0</v>
      </c>
      <c r="AF29" s="13">
        <f>SUM(AF15:AF28)</f>
        <v>0</v>
      </c>
      <c r="AG29">
        <f>SUM(AG15:AG28)</f>
        <v>126</v>
      </c>
      <c r="AH29">
        <f>P29-AG29</f>
        <v>0</v>
      </c>
      <c r="AI29" s="20">
        <f>IF(AH29=0,0,AF29/AH29*100)</f>
        <v>0</v>
      </c>
    </row>
    <row r="30" spans="1:35" ht="17.5" x14ac:dyDescent="0.35">
      <c r="A30" s="31" t="s">
        <v>80</v>
      </c>
      <c r="B30" s="32"/>
      <c r="C30" s="32"/>
      <c r="D30" s="32"/>
      <c r="E30" s="32"/>
      <c r="F30" s="32"/>
      <c r="G30" s="32"/>
      <c r="H30" s="32"/>
      <c r="I30" s="32"/>
      <c r="J30" s="32"/>
      <c r="K30" s="32"/>
      <c r="L30" s="32"/>
      <c r="M30" s="32"/>
      <c r="N30" s="32"/>
      <c r="O30" s="32"/>
      <c r="P30" s="52" t="s">
        <v>31</v>
      </c>
      <c r="AB30" t="s">
        <v>32</v>
      </c>
      <c r="AC30" s="17"/>
      <c r="AD30" t="s">
        <v>30</v>
      </c>
      <c r="AE30" s="53" t="s">
        <v>34</v>
      </c>
      <c r="AF30" t="s">
        <v>32</v>
      </c>
      <c r="AH30" t="s">
        <v>30</v>
      </c>
      <c r="AI30" s="53" t="s">
        <v>34</v>
      </c>
    </row>
    <row r="31" spans="1:35" ht="3" customHeight="1" x14ac:dyDescent="0.35">
      <c r="A31" s="9"/>
      <c r="B31" s="10"/>
      <c r="C31" s="10"/>
      <c r="D31" s="10"/>
      <c r="E31" s="10"/>
      <c r="P31" s="52"/>
      <c r="AC31" s="17"/>
    </row>
    <row r="32" spans="1:35" ht="80.5" x14ac:dyDescent="0.35">
      <c r="A32" s="341" t="s">
        <v>6</v>
      </c>
      <c r="B32" s="73" t="s">
        <v>160</v>
      </c>
      <c r="C32" s="73" t="s">
        <v>161</v>
      </c>
      <c r="D32" s="73" t="s">
        <v>162</v>
      </c>
      <c r="E32" s="73" t="s">
        <v>163</v>
      </c>
      <c r="F32" s="1"/>
      <c r="G32" s="29"/>
      <c r="H32" s="29"/>
      <c r="I32" s="29"/>
      <c r="J32" s="29"/>
      <c r="K32" s="28"/>
      <c r="L32" s="29"/>
      <c r="M32" s="29"/>
      <c r="N32" s="29"/>
      <c r="O32" s="29"/>
      <c r="P32" s="6">
        <v>9</v>
      </c>
      <c r="R32" t="b">
        <f t="shared" ref="R32:R47" si="12">AND(ISBLANK(H32),ISBLANK(I32),ISBLANK(J32))</f>
        <v>1</v>
      </c>
      <c r="S32" t="b">
        <f t="shared" ref="S32:S47" si="13">AND(ISBLANK(G32),ISBLANK(I32),ISBLANK(J32))</f>
        <v>1</v>
      </c>
      <c r="T32" t="b">
        <f t="shared" ref="T32:T47" si="14">AND(ISBLANK(G32),ISBLANK(H32),ISBLANK(J32))</f>
        <v>1</v>
      </c>
      <c r="U32" t="b">
        <f t="shared" ref="U32:U47" si="15">AND(ISBLANK(G32),ISBLANK(H32),ISBLANK(I32))</f>
        <v>1</v>
      </c>
      <c r="W32" t="b">
        <f t="shared" ref="W32:W47" si="16">AND(ISBLANK(M32),ISBLANK(N32),ISBLANK(O32))</f>
        <v>1</v>
      </c>
      <c r="X32" t="b">
        <f t="shared" ref="X32:X47" si="17">AND(ISBLANK(L32),ISBLANK(N32),ISBLANK(O32))</f>
        <v>1</v>
      </c>
      <c r="Y32" t="b">
        <f t="shared" ref="Y32:Y47" si="18">AND(ISBLANK(L32),ISBLANK(M32),ISBLANK(O32))</f>
        <v>1</v>
      </c>
      <c r="Z32" t="b">
        <f t="shared" ref="Z32:Z47" si="19">AND(ISBLANK(L32),ISBLANK(M32),ISBLANK(N32))</f>
        <v>1</v>
      </c>
      <c r="AB32" s="17">
        <f t="shared" ref="AB32:AB47" si="20">IF(G32="x",1,IF(H32="x",5,IF(I32="x",7,IF(J32="x",9,0))))</f>
        <v>0</v>
      </c>
      <c r="AC32" s="17">
        <f>IF(AB32=0,P32,0)</f>
        <v>9</v>
      </c>
      <c r="AF32" s="17">
        <f t="shared" ref="AF32:AF47" si="21">IF(L32="x",1,IF(M32="x",5,IF(N32="x",7,IF(O32="x",9,0))))</f>
        <v>0</v>
      </c>
      <c r="AG32">
        <f>IF(AF32=0,P32,0)</f>
        <v>9</v>
      </c>
    </row>
    <row r="33" spans="1:35" ht="46" x14ac:dyDescent="0.35">
      <c r="A33" s="341"/>
      <c r="B33" s="73" t="s">
        <v>164</v>
      </c>
      <c r="C33" s="73" t="s">
        <v>165</v>
      </c>
      <c r="D33" s="73" t="s">
        <v>166</v>
      </c>
      <c r="E33" s="73" t="s">
        <v>167</v>
      </c>
      <c r="F33" s="1"/>
      <c r="G33" s="29"/>
      <c r="H33" s="29"/>
      <c r="I33" s="29"/>
      <c r="J33" s="29"/>
      <c r="K33" s="28"/>
      <c r="L33" s="29"/>
      <c r="M33" s="29"/>
      <c r="N33" s="29"/>
      <c r="O33" s="29"/>
      <c r="P33" s="6">
        <v>9</v>
      </c>
      <c r="R33" t="b">
        <f t="shared" si="12"/>
        <v>1</v>
      </c>
      <c r="S33" t="b">
        <f t="shared" si="13"/>
        <v>1</v>
      </c>
      <c r="T33" t="b">
        <f t="shared" si="14"/>
        <v>1</v>
      </c>
      <c r="U33" t="b">
        <f t="shared" si="15"/>
        <v>1</v>
      </c>
      <c r="W33" t="b">
        <f t="shared" si="16"/>
        <v>1</v>
      </c>
      <c r="X33" t="b">
        <f t="shared" si="17"/>
        <v>1</v>
      </c>
      <c r="Y33" t="b">
        <f t="shared" si="18"/>
        <v>1</v>
      </c>
      <c r="Z33" t="b">
        <f t="shared" si="19"/>
        <v>1</v>
      </c>
      <c r="AB33" s="17">
        <f t="shared" si="20"/>
        <v>0</v>
      </c>
      <c r="AC33" s="17">
        <f t="shared" ref="AC33:AC47" si="22">IF(AB33=0,P33,0)</f>
        <v>9</v>
      </c>
      <c r="AF33" s="17">
        <f t="shared" si="21"/>
        <v>0</v>
      </c>
      <c r="AG33">
        <f t="shared" ref="AG33:AG47" si="23">IF(AF33=0,P33,0)</f>
        <v>9</v>
      </c>
    </row>
    <row r="34" spans="1:35" ht="46" x14ac:dyDescent="0.35">
      <c r="A34" s="341"/>
      <c r="B34" s="74" t="s">
        <v>168</v>
      </c>
      <c r="C34" s="74" t="s">
        <v>169</v>
      </c>
      <c r="D34" s="105" t="s">
        <v>170</v>
      </c>
      <c r="E34" s="74" t="s">
        <v>171</v>
      </c>
      <c r="F34" s="1"/>
      <c r="G34" s="29"/>
      <c r="H34" s="29"/>
      <c r="I34" s="106"/>
      <c r="J34" s="29"/>
      <c r="K34" s="28"/>
      <c r="L34" s="29"/>
      <c r="M34" s="29"/>
      <c r="N34" s="106"/>
      <c r="O34" s="29"/>
      <c r="P34" s="6">
        <v>9</v>
      </c>
      <c r="R34" t="b">
        <f t="shared" si="12"/>
        <v>1</v>
      </c>
      <c r="S34" t="b">
        <f t="shared" si="13"/>
        <v>1</v>
      </c>
      <c r="T34" t="b">
        <f t="shared" si="14"/>
        <v>1</v>
      </c>
      <c r="U34" t="b">
        <f t="shared" si="15"/>
        <v>1</v>
      </c>
      <c r="W34" t="b">
        <f t="shared" si="16"/>
        <v>1</v>
      </c>
      <c r="X34" t="b">
        <f t="shared" si="17"/>
        <v>1</v>
      </c>
      <c r="Y34" t="b">
        <f t="shared" si="18"/>
        <v>1</v>
      </c>
      <c r="Z34" t="b">
        <f t="shared" si="19"/>
        <v>1</v>
      </c>
      <c r="AB34" s="17">
        <f t="shared" si="20"/>
        <v>0</v>
      </c>
      <c r="AC34" s="17">
        <f t="shared" si="22"/>
        <v>9</v>
      </c>
      <c r="AF34" s="17">
        <f t="shared" si="21"/>
        <v>0</v>
      </c>
      <c r="AG34">
        <f t="shared" si="23"/>
        <v>9</v>
      </c>
    </row>
    <row r="35" spans="1:35" ht="69" x14ac:dyDescent="0.35">
      <c r="A35" s="341"/>
      <c r="B35" s="74" t="s">
        <v>172</v>
      </c>
      <c r="C35" s="74" t="s">
        <v>173</v>
      </c>
      <c r="D35" s="74" t="s">
        <v>174</v>
      </c>
      <c r="E35" s="74" t="s">
        <v>175</v>
      </c>
      <c r="F35" s="1"/>
      <c r="G35" s="29"/>
      <c r="H35" s="29"/>
      <c r="I35" s="29"/>
      <c r="J35" s="29"/>
      <c r="K35" s="28"/>
      <c r="L35" s="29"/>
      <c r="M35" s="29"/>
      <c r="N35" s="29"/>
      <c r="O35" s="29"/>
      <c r="P35" s="6">
        <v>9</v>
      </c>
      <c r="R35" t="b">
        <f t="shared" si="12"/>
        <v>1</v>
      </c>
      <c r="S35" t="b">
        <f t="shared" si="13"/>
        <v>1</v>
      </c>
      <c r="T35" t="b">
        <f t="shared" si="14"/>
        <v>1</v>
      </c>
      <c r="U35" t="b">
        <f t="shared" si="15"/>
        <v>1</v>
      </c>
      <c r="W35" t="b">
        <f t="shared" si="16"/>
        <v>1</v>
      </c>
      <c r="X35" t="b">
        <f t="shared" si="17"/>
        <v>1</v>
      </c>
      <c r="Y35" t="b">
        <f t="shared" si="18"/>
        <v>1</v>
      </c>
      <c r="Z35" t="b">
        <f t="shared" si="19"/>
        <v>1</v>
      </c>
      <c r="AB35" s="17">
        <f t="shared" si="20"/>
        <v>0</v>
      </c>
      <c r="AC35" s="17">
        <f>IF(AB35=0,P35,0)</f>
        <v>9</v>
      </c>
      <c r="AF35" s="17">
        <f t="shared" si="21"/>
        <v>0</v>
      </c>
      <c r="AG35">
        <f t="shared" si="23"/>
        <v>9</v>
      </c>
    </row>
    <row r="36" spans="1:35" ht="57.5" x14ac:dyDescent="0.35">
      <c r="A36" s="341" t="s">
        <v>87</v>
      </c>
      <c r="B36" s="74" t="s">
        <v>176</v>
      </c>
      <c r="C36" s="74" t="s">
        <v>177</v>
      </c>
      <c r="D36" s="74" t="s">
        <v>178</v>
      </c>
      <c r="E36" s="74" t="s">
        <v>179</v>
      </c>
      <c r="F36" s="1"/>
      <c r="G36" s="29"/>
      <c r="H36" s="29"/>
      <c r="I36" s="29"/>
      <c r="J36" s="29"/>
      <c r="K36" s="28"/>
      <c r="L36" s="29"/>
      <c r="M36" s="29"/>
      <c r="N36" s="29"/>
      <c r="O36" s="29"/>
      <c r="P36" s="6">
        <v>9</v>
      </c>
      <c r="R36" t="b">
        <f t="shared" si="12"/>
        <v>1</v>
      </c>
      <c r="S36" t="b">
        <f t="shared" si="13"/>
        <v>1</v>
      </c>
      <c r="T36" t="b">
        <f t="shared" si="14"/>
        <v>1</v>
      </c>
      <c r="U36" t="b">
        <f t="shared" si="15"/>
        <v>1</v>
      </c>
      <c r="W36" t="b">
        <f t="shared" si="16"/>
        <v>1</v>
      </c>
      <c r="X36" t="b">
        <f t="shared" si="17"/>
        <v>1</v>
      </c>
      <c r="Y36" t="b">
        <f t="shared" si="18"/>
        <v>1</v>
      </c>
      <c r="Z36" t="b">
        <f t="shared" si="19"/>
        <v>1</v>
      </c>
      <c r="AB36" s="17">
        <f t="shared" si="20"/>
        <v>0</v>
      </c>
      <c r="AC36" s="17">
        <f t="shared" si="22"/>
        <v>9</v>
      </c>
      <c r="AF36" s="17">
        <f t="shared" si="21"/>
        <v>0</v>
      </c>
      <c r="AG36">
        <f t="shared" si="23"/>
        <v>9</v>
      </c>
    </row>
    <row r="37" spans="1:35" ht="80.5" x14ac:dyDescent="0.35">
      <c r="A37" s="341"/>
      <c r="B37" s="74" t="s">
        <v>180</v>
      </c>
      <c r="C37" s="74" t="s">
        <v>181</v>
      </c>
      <c r="D37" s="74" t="s">
        <v>182</v>
      </c>
      <c r="E37" s="74" t="s">
        <v>183</v>
      </c>
      <c r="F37" s="1"/>
      <c r="G37" s="29"/>
      <c r="H37" s="29"/>
      <c r="I37" s="29"/>
      <c r="J37" s="29"/>
      <c r="K37" s="28"/>
      <c r="L37" s="29"/>
      <c r="M37" s="29"/>
      <c r="N37" s="29"/>
      <c r="O37" s="29"/>
      <c r="P37" s="6">
        <v>9</v>
      </c>
      <c r="R37" t="b">
        <f t="shared" si="12"/>
        <v>1</v>
      </c>
      <c r="S37" t="b">
        <f t="shared" si="13"/>
        <v>1</v>
      </c>
      <c r="T37" t="b">
        <f t="shared" si="14"/>
        <v>1</v>
      </c>
      <c r="U37" t="b">
        <f t="shared" si="15"/>
        <v>1</v>
      </c>
      <c r="W37" t="b">
        <f t="shared" si="16"/>
        <v>1</v>
      </c>
      <c r="X37" t="b">
        <f t="shared" si="17"/>
        <v>1</v>
      </c>
      <c r="Y37" t="b">
        <f t="shared" si="18"/>
        <v>1</v>
      </c>
      <c r="Z37" t="b">
        <f t="shared" si="19"/>
        <v>1</v>
      </c>
      <c r="AB37" s="17">
        <f t="shared" si="20"/>
        <v>0</v>
      </c>
      <c r="AC37" s="17">
        <f t="shared" si="22"/>
        <v>9</v>
      </c>
      <c r="AF37" s="17">
        <f t="shared" si="21"/>
        <v>0</v>
      </c>
      <c r="AG37">
        <f t="shared" si="23"/>
        <v>9</v>
      </c>
    </row>
    <row r="38" spans="1:35" ht="34.5" x14ac:dyDescent="0.35">
      <c r="A38" s="341"/>
      <c r="B38" s="74" t="s">
        <v>184</v>
      </c>
      <c r="C38" s="74" t="s">
        <v>185</v>
      </c>
      <c r="D38" s="74" t="s">
        <v>186</v>
      </c>
      <c r="E38" s="74" t="s">
        <v>187</v>
      </c>
      <c r="F38" s="1"/>
      <c r="G38" s="29"/>
      <c r="H38" s="29"/>
      <c r="I38" s="29"/>
      <c r="J38" s="29"/>
      <c r="K38" s="28"/>
      <c r="L38" s="29"/>
      <c r="M38" s="29"/>
      <c r="N38" s="29"/>
      <c r="O38" s="29"/>
      <c r="P38" s="6">
        <v>9</v>
      </c>
      <c r="R38" t="b">
        <f t="shared" si="12"/>
        <v>1</v>
      </c>
      <c r="S38" t="b">
        <f t="shared" si="13"/>
        <v>1</v>
      </c>
      <c r="T38" t="b">
        <f t="shared" si="14"/>
        <v>1</v>
      </c>
      <c r="U38" t="b">
        <f t="shared" si="15"/>
        <v>1</v>
      </c>
      <c r="W38" t="b">
        <f t="shared" si="16"/>
        <v>1</v>
      </c>
      <c r="X38" t="b">
        <f t="shared" si="17"/>
        <v>1</v>
      </c>
      <c r="Y38" t="b">
        <f t="shared" si="18"/>
        <v>1</v>
      </c>
      <c r="Z38" t="b">
        <f t="shared" si="19"/>
        <v>1</v>
      </c>
      <c r="AB38" s="17">
        <f t="shared" si="20"/>
        <v>0</v>
      </c>
      <c r="AC38" s="17">
        <f t="shared" si="22"/>
        <v>9</v>
      </c>
      <c r="AF38" s="17">
        <f t="shared" si="21"/>
        <v>0</v>
      </c>
      <c r="AG38">
        <f t="shared" si="23"/>
        <v>9</v>
      </c>
    </row>
    <row r="39" spans="1:35" ht="34.5" x14ac:dyDescent="0.35">
      <c r="A39" s="102" t="s">
        <v>7</v>
      </c>
      <c r="B39" s="74" t="s">
        <v>188</v>
      </c>
      <c r="C39" s="74" t="s">
        <v>189</v>
      </c>
      <c r="D39" s="74" t="s">
        <v>190</v>
      </c>
      <c r="E39" s="74" t="s">
        <v>191</v>
      </c>
      <c r="F39" s="1"/>
      <c r="G39" s="29"/>
      <c r="H39" s="29"/>
      <c r="I39" s="29"/>
      <c r="J39" s="29"/>
      <c r="K39" s="28"/>
      <c r="L39" s="29"/>
      <c r="M39" s="29"/>
      <c r="N39" s="29"/>
      <c r="O39" s="29"/>
      <c r="P39" s="6">
        <v>9</v>
      </c>
      <c r="R39" t="b">
        <f t="shared" si="12"/>
        <v>1</v>
      </c>
      <c r="S39" t="b">
        <f t="shared" si="13"/>
        <v>1</v>
      </c>
      <c r="T39" t="b">
        <f t="shared" si="14"/>
        <v>1</v>
      </c>
      <c r="U39" t="b">
        <f t="shared" si="15"/>
        <v>1</v>
      </c>
      <c r="W39" t="b">
        <f t="shared" si="16"/>
        <v>1</v>
      </c>
      <c r="X39" t="b">
        <f t="shared" si="17"/>
        <v>1</v>
      </c>
      <c r="Y39" t="b">
        <f t="shared" si="18"/>
        <v>1</v>
      </c>
      <c r="Z39" t="b">
        <f t="shared" si="19"/>
        <v>1</v>
      </c>
      <c r="AB39" s="17">
        <f t="shared" si="20"/>
        <v>0</v>
      </c>
      <c r="AC39" s="17">
        <f t="shared" si="22"/>
        <v>9</v>
      </c>
      <c r="AF39" s="17">
        <f t="shared" si="21"/>
        <v>0</v>
      </c>
      <c r="AG39">
        <f t="shared" si="23"/>
        <v>9</v>
      </c>
    </row>
    <row r="40" spans="1:35" ht="34.5" x14ac:dyDescent="0.35">
      <c r="A40" s="75" t="s">
        <v>88</v>
      </c>
      <c r="B40" s="74" t="s">
        <v>192</v>
      </c>
      <c r="C40" s="74" t="s">
        <v>193</v>
      </c>
      <c r="D40" s="74" t="s">
        <v>194</v>
      </c>
      <c r="E40" s="74" t="s">
        <v>195</v>
      </c>
      <c r="F40" s="1"/>
      <c r="G40" s="29"/>
      <c r="H40" s="29"/>
      <c r="I40" s="29"/>
      <c r="J40" s="29"/>
      <c r="K40" s="28"/>
      <c r="L40" s="29"/>
      <c r="M40" s="29"/>
      <c r="N40" s="29"/>
      <c r="O40" s="29"/>
      <c r="P40" s="6">
        <v>9</v>
      </c>
      <c r="R40" t="b">
        <f t="shared" si="12"/>
        <v>1</v>
      </c>
      <c r="S40" t="b">
        <f t="shared" si="13"/>
        <v>1</v>
      </c>
      <c r="T40" t="b">
        <f t="shared" si="14"/>
        <v>1</v>
      </c>
      <c r="U40" t="b">
        <f t="shared" si="15"/>
        <v>1</v>
      </c>
      <c r="W40" t="b">
        <f t="shared" si="16"/>
        <v>1</v>
      </c>
      <c r="X40" t="b">
        <f t="shared" si="17"/>
        <v>1</v>
      </c>
      <c r="Y40" t="b">
        <f t="shared" si="18"/>
        <v>1</v>
      </c>
      <c r="Z40" t="b">
        <f t="shared" si="19"/>
        <v>1</v>
      </c>
      <c r="AB40" s="17">
        <f t="shared" si="20"/>
        <v>0</v>
      </c>
      <c r="AC40" s="17">
        <f t="shared" si="22"/>
        <v>9</v>
      </c>
      <c r="AF40" s="17">
        <f t="shared" si="21"/>
        <v>0</v>
      </c>
      <c r="AG40">
        <f t="shared" si="23"/>
        <v>9</v>
      </c>
    </row>
    <row r="41" spans="1:35" ht="34.5" x14ac:dyDescent="0.35">
      <c r="A41" s="344" t="s">
        <v>84</v>
      </c>
      <c r="B41" s="74" t="s">
        <v>196</v>
      </c>
      <c r="C41" s="74" t="s">
        <v>197</v>
      </c>
      <c r="D41" s="74" t="s">
        <v>198</v>
      </c>
      <c r="E41" s="76" t="s">
        <v>199</v>
      </c>
      <c r="F41" s="1"/>
      <c r="G41" s="29"/>
      <c r="H41" s="29"/>
      <c r="I41" s="29"/>
      <c r="J41" s="29"/>
      <c r="K41" s="28"/>
      <c r="L41" s="29"/>
      <c r="M41" s="29"/>
      <c r="N41" s="29"/>
      <c r="O41" s="29"/>
      <c r="P41" s="6">
        <v>9</v>
      </c>
      <c r="R41" t="b">
        <f t="shared" si="12"/>
        <v>1</v>
      </c>
      <c r="S41" t="b">
        <f t="shared" si="13"/>
        <v>1</v>
      </c>
      <c r="T41" t="b">
        <f t="shared" si="14"/>
        <v>1</v>
      </c>
      <c r="U41" t="b">
        <f t="shared" si="15"/>
        <v>1</v>
      </c>
      <c r="W41" t="b">
        <f t="shared" si="16"/>
        <v>1</v>
      </c>
      <c r="X41" t="b">
        <f t="shared" si="17"/>
        <v>1</v>
      </c>
      <c r="Y41" t="b">
        <f t="shared" si="18"/>
        <v>1</v>
      </c>
      <c r="Z41" t="b">
        <f t="shared" si="19"/>
        <v>1</v>
      </c>
      <c r="AB41" s="17">
        <f t="shared" si="20"/>
        <v>0</v>
      </c>
      <c r="AC41" s="17">
        <f t="shared" si="22"/>
        <v>9</v>
      </c>
      <c r="AF41" s="17">
        <f t="shared" si="21"/>
        <v>0</v>
      </c>
      <c r="AG41">
        <f t="shared" si="23"/>
        <v>9</v>
      </c>
    </row>
    <row r="42" spans="1:35" ht="57.5" x14ac:dyDescent="0.35">
      <c r="A42" s="344"/>
      <c r="B42" s="74" t="s">
        <v>200</v>
      </c>
      <c r="C42" s="74" t="s">
        <v>201</v>
      </c>
      <c r="D42" s="74" t="s">
        <v>202</v>
      </c>
      <c r="E42" s="76" t="s">
        <v>203</v>
      </c>
      <c r="F42" s="1"/>
      <c r="G42" s="29"/>
      <c r="H42" s="29"/>
      <c r="I42" s="29"/>
      <c r="J42" s="29"/>
      <c r="K42" s="28"/>
      <c r="L42" s="29"/>
      <c r="M42" s="29"/>
      <c r="N42" s="29"/>
      <c r="O42" s="29"/>
      <c r="P42" s="6">
        <v>9</v>
      </c>
      <c r="R42" t="b">
        <f t="shared" si="12"/>
        <v>1</v>
      </c>
      <c r="S42" t="b">
        <f t="shared" si="13"/>
        <v>1</v>
      </c>
      <c r="T42" t="b">
        <f t="shared" si="14"/>
        <v>1</v>
      </c>
      <c r="U42" t="b">
        <f t="shared" si="15"/>
        <v>1</v>
      </c>
      <c r="W42" t="b">
        <f t="shared" si="16"/>
        <v>1</v>
      </c>
      <c r="X42" t="b">
        <f t="shared" si="17"/>
        <v>1</v>
      </c>
      <c r="Y42" t="b">
        <f t="shared" si="18"/>
        <v>1</v>
      </c>
      <c r="Z42" t="b">
        <f t="shared" si="19"/>
        <v>1</v>
      </c>
      <c r="AB42" s="17">
        <f t="shared" si="20"/>
        <v>0</v>
      </c>
      <c r="AC42" s="17">
        <f t="shared" si="22"/>
        <v>9</v>
      </c>
      <c r="AF42" s="17">
        <f t="shared" si="21"/>
        <v>0</v>
      </c>
      <c r="AG42">
        <f t="shared" si="23"/>
        <v>9</v>
      </c>
    </row>
    <row r="43" spans="1:35" ht="24" customHeight="1" x14ac:dyDescent="0.35">
      <c r="A43" s="344" t="s">
        <v>71</v>
      </c>
      <c r="B43" s="74" t="s">
        <v>204</v>
      </c>
      <c r="C43" s="74" t="s">
        <v>205</v>
      </c>
      <c r="D43" s="74" t="s">
        <v>206</v>
      </c>
      <c r="E43" s="74" t="s">
        <v>207</v>
      </c>
      <c r="F43" s="1"/>
      <c r="G43" s="29"/>
      <c r="H43" s="29"/>
      <c r="I43" s="29"/>
      <c r="J43" s="29"/>
      <c r="K43" s="28"/>
      <c r="L43" s="29"/>
      <c r="M43" s="29"/>
      <c r="N43" s="29"/>
      <c r="O43" s="29"/>
      <c r="P43" s="6">
        <v>9</v>
      </c>
      <c r="R43" t="b">
        <f t="shared" si="12"/>
        <v>1</v>
      </c>
      <c r="S43" t="b">
        <f t="shared" si="13"/>
        <v>1</v>
      </c>
      <c r="T43" t="b">
        <f t="shared" si="14"/>
        <v>1</v>
      </c>
      <c r="U43" t="b">
        <f t="shared" si="15"/>
        <v>1</v>
      </c>
      <c r="W43" t="b">
        <f t="shared" si="16"/>
        <v>1</v>
      </c>
      <c r="X43" t="b">
        <f t="shared" si="17"/>
        <v>1</v>
      </c>
      <c r="Y43" t="b">
        <f t="shared" si="18"/>
        <v>1</v>
      </c>
      <c r="Z43" t="b">
        <f t="shared" si="19"/>
        <v>1</v>
      </c>
      <c r="AB43" s="17">
        <f t="shared" si="20"/>
        <v>0</v>
      </c>
      <c r="AC43" s="17">
        <f t="shared" si="22"/>
        <v>9</v>
      </c>
      <c r="AF43" s="17">
        <f t="shared" si="21"/>
        <v>0</v>
      </c>
      <c r="AG43">
        <f t="shared" si="23"/>
        <v>9</v>
      </c>
    </row>
    <row r="44" spans="1:35" ht="57.5" x14ac:dyDescent="0.35">
      <c r="A44" s="344"/>
      <c r="B44" s="74" t="s">
        <v>208</v>
      </c>
      <c r="C44" s="74" t="s">
        <v>209</v>
      </c>
      <c r="D44" s="74" t="s">
        <v>210</v>
      </c>
      <c r="E44" s="74" t="s">
        <v>211</v>
      </c>
      <c r="F44" s="1"/>
      <c r="G44" s="29"/>
      <c r="H44" s="29"/>
      <c r="I44" s="29"/>
      <c r="J44" s="29"/>
      <c r="K44" s="28"/>
      <c r="L44" s="29"/>
      <c r="M44" s="29"/>
      <c r="N44" s="29"/>
      <c r="O44" s="29"/>
      <c r="P44" s="6">
        <v>9</v>
      </c>
      <c r="R44" t="b">
        <f t="shared" si="12"/>
        <v>1</v>
      </c>
      <c r="S44" t="b">
        <f t="shared" si="13"/>
        <v>1</v>
      </c>
      <c r="T44" t="b">
        <f t="shared" si="14"/>
        <v>1</v>
      </c>
      <c r="U44" t="b">
        <f t="shared" si="15"/>
        <v>1</v>
      </c>
      <c r="W44" t="b">
        <f t="shared" si="16"/>
        <v>1</v>
      </c>
      <c r="X44" t="b">
        <f t="shared" si="17"/>
        <v>1</v>
      </c>
      <c r="Y44" t="b">
        <f t="shared" si="18"/>
        <v>1</v>
      </c>
      <c r="Z44" t="b">
        <f t="shared" si="19"/>
        <v>1</v>
      </c>
      <c r="AB44" s="17">
        <f t="shared" si="20"/>
        <v>0</v>
      </c>
      <c r="AC44" s="17">
        <f t="shared" si="22"/>
        <v>9</v>
      </c>
      <c r="AF44" s="17">
        <f t="shared" si="21"/>
        <v>0</v>
      </c>
      <c r="AG44">
        <f t="shared" si="23"/>
        <v>9</v>
      </c>
    </row>
    <row r="45" spans="1:35" ht="34.5" x14ac:dyDescent="0.35">
      <c r="A45" s="341" t="s">
        <v>26</v>
      </c>
      <c r="B45" s="74" t="s">
        <v>212</v>
      </c>
      <c r="C45" s="74" t="s">
        <v>213</v>
      </c>
      <c r="D45" s="74" t="s">
        <v>214</v>
      </c>
      <c r="E45" s="74" t="s">
        <v>215</v>
      </c>
      <c r="F45" s="1"/>
      <c r="G45" s="29"/>
      <c r="H45" s="29"/>
      <c r="I45" s="29"/>
      <c r="J45" s="29"/>
      <c r="K45" s="28"/>
      <c r="L45" s="29"/>
      <c r="M45" s="29"/>
      <c r="N45" s="29"/>
      <c r="O45" s="29"/>
      <c r="P45" s="6">
        <v>9</v>
      </c>
      <c r="R45" t="b">
        <f t="shared" si="12"/>
        <v>1</v>
      </c>
      <c r="S45" t="b">
        <f t="shared" si="13"/>
        <v>1</v>
      </c>
      <c r="T45" t="b">
        <f t="shared" si="14"/>
        <v>1</v>
      </c>
      <c r="U45" t="b">
        <f t="shared" si="15"/>
        <v>1</v>
      </c>
      <c r="W45" t="b">
        <f t="shared" si="16"/>
        <v>1</v>
      </c>
      <c r="X45" t="b">
        <f t="shared" si="17"/>
        <v>1</v>
      </c>
      <c r="Y45" t="b">
        <f t="shared" si="18"/>
        <v>1</v>
      </c>
      <c r="Z45" t="b">
        <f t="shared" si="19"/>
        <v>1</v>
      </c>
      <c r="AB45" s="17">
        <f t="shared" si="20"/>
        <v>0</v>
      </c>
      <c r="AC45" s="17">
        <f t="shared" si="22"/>
        <v>9</v>
      </c>
      <c r="AF45" s="17">
        <f t="shared" si="21"/>
        <v>0</v>
      </c>
      <c r="AG45">
        <f t="shared" si="23"/>
        <v>9</v>
      </c>
    </row>
    <row r="46" spans="1:35" ht="46" x14ac:dyDescent="0.35">
      <c r="A46" s="341"/>
      <c r="B46" s="74" t="s">
        <v>216</v>
      </c>
      <c r="C46" s="74" t="s">
        <v>217</v>
      </c>
      <c r="D46" s="107" t="s">
        <v>218</v>
      </c>
      <c r="E46" s="74" t="s">
        <v>219</v>
      </c>
      <c r="F46" s="1"/>
      <c r="G46" s="29"/>
      <c r="H46" s="29"/>
      <c r="I46" s="106"/>
      <c r="J46" s="29"/>
      <c r="K46" s="28"/>
      <c r="L46" s="29"/>
      <c r="M46" s="29"/>
      <c r="N46" s="106"/>
      <c r="O46" s="29"/>
      <c r="P46" s="6">
        <v>9</v>
      </c>
      <c r="R46" t="b">
        <f t="shared" si="12"/>
        <v>1</v>
      </c>
      <c r="S46" t="b">
        <f t="shared" si="13"/>
        <v>1</v>
      </c>
      <c r="T46" t="b">
        <f t="shared" si="14"/>
        <v>1</v>
      </c>
      <c r="U46" t="b">
        <f t="shared" si="15"/>
        <v>1</v>
      </c>
      <c r="W46" t="b">
        <f t="shared" si="16"/>
        <v>1</v>
      </c>
      <c r="X46" t="b">
        <f t="shared" si="17"/>
        <v>1</v>
      </c>
      <c r="Y46" t="b">
        <f t="shared" si="18"/>
        <v>1</v>
      </c>
      <c r="Z46" t="b">
        <f t="shared" si="19"/>
        <v>1</v>
      </c>
      <c r="AB46" s="17">
        <f t="shared" si="20"/>
        <v>0</v>
      </c>
      <c r="AC46" s="17">
        <f t="shared" si="22"/>
        <v>9</v>
      </c>
      <c r="AF46" s="17">
        <f t="shared" si="21"/>
        <v>0</v>
      </c>
      <c r="AG46">
        <f t="shared" si="23"/>
        <v>9</v>
      </c>
    </row>
    <row r="47" spans="1:35" ht="92" x14ac:dyDescent="0.35">
      <c r="A47" s="341"/>
      <c r="B47" s="74" t="s">
        <v>220</v>
      </c>
      <c r="C47" s="74" t="s">
        <v>221</v>
      </c>
      <c r="D47" s="73" t="s">
        <v>222</v>
      </c>
      <c r="E47" s="73" t="s">
        <v>223</v>
      </c>
      <c r="F47" s="1"/>
      <c r="G47" s="29"/>
      <c r="H47" s="29"/>
      <c r="I47" s="29"/>
      <c r="J47" s="29"/>
      <c r="K47" s="28"/>
      <c r="L47" s="29"/>
      <c r="M47" s="29"/>
      <c r="N47" s="29"/>
      <c r="O47" s="29"/>
      <c r="P47" s="6">
        <v>9</v>
      </c>
      <c r="R47" t="b">
        <f t="shared" si="12"/>
        <v>1</v>
      </c>
      <c r="S47" t="b">
        <f t="shared" si="13"/>
        <v>1</v>
      </c>
      <c r="T47" t="b">
        <f t="shared" si="14"/>
        <v>1</v>
      </c>
      <c r="U47" t="b">
        <f t="shared" si="15"/>
        <v>1</v>
      </c>
      <c r="W47" t="b">
        <f t="shared" si="16"/>
        <v>1</v>
      </c>
      <c r="X47" t="b">
        <f t="shared" si="17"/>
        <v>1</v>
      </c>
      <c r="Y47" t="b">
        <f t="shared" si="18"/>
        <v>1</v>
      </c>
      <c r="Z47" t="b">
        <f t="shared" si="19"/>
        <v>1</v>
      </c>
      <c r="AB47" s="17">
        <f t="shared" si="20"/>
        <v>0</v>
      </c>
      <c r="AC47" s="17">
        <f t="shared" si="22"/>
        <v>9</v>
      </c>
      <c r="AF47" s="17">
        <f t="shared" si="21"/>
        <v>0</v>
      </c>
      <c r="AG47">
        <f t="shared" si="23"/>
        <v>9</v>
      </c>
    </row>
    <row r="48" spans="1:35" ht="15" hidden="1" customHeight="1" x14ac:dyDescent="0.35">
      <c r="A48" s="2"/>
      <c r="P48" s="52">
        <f>SUM(P32:P47)</f>
        <v>144</v>
      </c>
      <c r="AB48" s="17">
        <f>SUM(AB32:AB47)</f>
        <v>0</v>
      </c>
      <c r="AC48" s="17">
        <f>SUM(AC32:AC47)</f>
        <v>144</v>
      </c>
      <c r="AD48" s="13">
        <f>P48-AC48</f>
        <v>0</v>
      </c>
      <c r="AE48" s="18">
        <f>IF(AD48=0,0,AB48/AD48*100)</f>
        <v>0</v>
      </c>
      <c r="AF48" s="13">
        <f>SUM(AF32:AF47)</f>
        <v>0</v>
      </c>
      <c r="AG48">
        <f>SUM(AG32:AG47)</f>
        <v>144</v>
      </c>
      <c r="AH48">
        <f>P48-AG48</f>
        <v>0</v>
      </c>
      <c r="AI48" s="21">
        <f>IF(AH48=0,0,AF48/AH48*100)</f>
        <v>0</v>
      </c>
    </row>
    <row r="49" spans="1:35" ht="3.75" customHeight="1" x14ac:dyDescent="0.35">
      <c r="A49" s="2"/>
      <c r="P49" s="52" t="s">
        <v>31</v>
      </c>
      <c r="AB49" t="s">
        <v>32</v>
      </c>
      <c r="AC49" s="17"/>
      <c r="AD49" t="s">
        <v>30</v>
      </c>
      <c r="AE49" s="53" t="s">
        <v>34</v>
      </c>
      <c r="AF49" t="s">
        <v>32</v>
      </c>
      <c r="AH49" t="s">
        <v>30</v>
      </c>
      <c r="AI49" s="53" t="s">
        <v>34</v>
      </c>
    </row>
    <row r="50" spans="1:35" ht="17.5" x14ac:dyDescent="0.35">
      <c r="A50" s="30" t="s">
        <v>51</v>
      </c>
      <c r="B50" s="12"/>
      <c r="C50" s="12"/>
      <c r="D50" s="12"/>
      <c r="E50" s="12"/>
      <c r="F50" s="12"/>
      <c r="G50" s="12"/>
      <c r="H50" s="12"/>
      <c r="I50" s="12"/>
      <c r="J50" s="12"/>
      <c r="K50" s="12"/>
      <c r="L50" s="12"/>
      <c r="M50" s="12"/>
      <c r="N50" s="12"/>
      <c r="O50" s="12"/>
      <c r="P50" s="6"/>
      <c r="AC50" s="17"/>
    </row>
    <row r="51" spans="1:35" ht="3" customHeight="1" x14ac:dyDescent="0.35">
      <c r="A51" s="9"/>
      <c r="B51" s="10"/>
      <c r="C51" s="10"/>
      <c r="D51" s="10"/>
      <c r="E51" s="10"/>
      <c r="P51" s="6"/>
      <c r="AC51" s="17"/>
    </row>
    <row r="52" spans="1:35" ht="57.5" x14ac:dyDescent="0.35">
      <c r="A52" s="108" t="s">
        <v>8</v>
      </c>
      <c r="B52" s="74" t="s">
        <v>224</v>
      </c>
      <c r="C52" s="74" t="s">
        <v>225</v>
      </c>
      <c r="D52" s="105" t="s">
        <v>226</v>
      </c>
      <c r="E52" s="74" t="s">
        <v>227</v>
      </c>
      <c r="G52" s="29"/>
      <c r="H52" s="29"/>
      <c r="I52" s="106"/>
      <c r="J52" s="29"/>
      <c r="K52" s="28"/>
      <c r="L52" s="29"/>
      <c r="M52" s="29"/>
      <c r="N52" s="106"/>
      <c r="O52" s="29"/>
      <c r="P52" s="6">
        <v>9</v>
      </c>
      <c r="R52" t="b">
        <f t="shared" ref="R52:R66" si="24">AND(ISBLANK(H52),ISBLANK(I52),ISBLANK(J52))</f>
        <v>1</v>
      </c>
      <c r="S52" t="b">
        <f t="shared" ref="S52:S66" si="25">AND(ISBLANK(G52),ISBLANK(I52),ISBLANK(J52))</f>
        <v>1</v>
      </c>
      <c r="T52" t="b">
        <f t="shared" ref="T52:T66" si="26">AND(ISBLANK(G52),ISBLANK(H52),ISBLANK(J52))</f>
        <v>1</v>
      </c>
      <c r="U52" t="b">
        <f t="shared" ref="U52:U66" si="27">AND(ISBLANK(G52),ISBLANK(H52),ISBLANK(I52))</f>
        <v>1</v>
      </c>
      <c r="W52" t="b">
        <f t="shared" ref="W52:W66" si="28">AND(ISBLANK(M52),ISBLANK(N52),ISBLANK(O52))</f>
        <v>1</v>
      </c>
      <c r="X52" t="b">
        <f t="shared" ref="X52:X66" si="29">AND(ISBLANK(L52),ISBLANK(N52),ISBLANK(O52))</f>
        <v>1</v>
      </c>
      <c r="Y52" t="b">
        <f t="shared" ref="Y52:Y66" si="30">AND(ISBLANK(L52),ISBLANK(M52),ISBLANK(O52))</f>
        <v>1</v>
      </c>
      <c r="Z52" t="b">
        <f t="shared" ref="Z52:Z66" si="31">AND(ISBLANK(L52),ISBLANK(M52),ISBLANK(N52))</f>
        <v>1</v>
      </c>
      <c r="AB52" s="17">
        <f t="shared" ref="AB52:AB66" si="32">IF(G52="x",1,IF(H52="x",5,IF(I52="x",7,IF(J52="x",9,0))))</f>
        <v>0</v>
      </c>
      <c r="AC52" s="17">
        <f>IF(AB52=0,P52,0)</f>
        <v>9</v>
      </c>
      <c r="AF52" s="17">
        <f>IF(L52="x",1,IF(M52="x",5,IF(N52="x",7,IF(O52="x",9,0))))</f>
        <v>0</v>
      </c>
      <c r="AG52">
        <f>IF(AF52=0,P52,0)</f>
        <v>9</v>
      </c>
    </row>
    <row r="53" spans="1:35" ht="46" x14ac:dyDescent="0.35">
      <c r="B53" s="74" t="s">
        <v>228</v>
      </c>
      <c r="C53" s="74" t="s">
        <v>229</v>
      </c>
      <c r="D53" s="105" t="s">
        <v>230</v>
      </c>
      <c r="E53" s="76" t="s">
        <v>231</v>
      </c>
      <c r="G53" s="29"/>
      <c r="H53" s="29"/>
      <c r="I53" s="106"/>
      <c r="J53" s="29"/>
      <c r="K53" s="28"/>
      <c r="L53" s="29"/>
      <c r="M53" s="29"/>
      <c r="N53" s="106"/>
      <c r="O53" s="29"/>
      <c r="P53" s="6">
        <v>9</v>
      </c>
      <c r="R53" t="b">
        <f t="shared" si="24"/>
        <v>1</v>
      </c>
      <c r="S53" t="b">
        <f t="shared" si="25"/>
        <v>1</v>
      </c>
      <c r="T53" t="b">
        <f t="shared" si="26"/>
        <v>1</v>
      </c>
      <c r="U53" t="b">
        <f t="shared" si="27"/>
        <v>1</v>
      </c>
      <c r="W53" t="b">
        <f t="shared" si="28"/>
        <v>1</v>
      </c>
      <c r="X53" t="b">
        <f t="shared" si="29"/>
        <v>1</v>
      </c>
      <c r="Y53" t="b">
        <f t="shared" si="30"/>
        <v>1</v>
      </c>
      <c r="Z53" t="b">
        <f t="shared" si="31"/>
        <v>1</v>
      </c>
      <c r="AB53" s="17">
        <f t="shared" si="32"/>
        <v>0</v>
      </c>
      <c r="AC53" s="17">
        <f t="shared" ref="AC53:AC66" si="33">IF(AB53=0,P53,0)</f>
        <v>9</v>
      </c>
      <c r="AF53" s="17">
        <f>IF(L53="x",1,IF(M53="x",5,IF(N53="x",7,IF(O53="x",9,0))))</f>
        <v>0</v>
      </c>
      <c r="AG53">
        <f t="shared" ref="AG53:AG66" si="34">IF(AF53=0,P53,0)</f>
        <v>9</v>
      </c>
    </row>
    <row r="54" spans="1:35" ht="34.5" x14ac:dyDescent="0.35">
      <c r="A54" s="109" t="s">
        <v>9</v>
      </c>
      <c r="B54" s="74" t="s">
        <v>232</v>
      </c>
      <c r="C54" s="74" t="s">
        <v>233</v>
      </c>
      <c r="D54" s="105" t="s">
        <v>234</v>
      </c>
      <c r="E54" s="76" t="s">
        <v>235</v>
      </c>
      <c r="G54" s="29"/>
      <c r="H54" s="29"/>
      <c r="I54" s="106"/>
      <c r="J54" s="29"/>
      <c r="K54" s="28"/>
      <c r="L54" s="29"/>
      <c r="M54" s="29"/>
      <c r="N54" s="106"/>
      <c r="O54" s="29"/>
      <c r="P54" s="6">
        <v>9</v>
      </c>
      <c r="R54" t="b">
        <f t="shared" si="24"/>
        <v>1</v>
      </c>
      <c r="S54" t="b">
        <f t="shared" si="25"/>
        <v>1</v>
      </c>
      <c r="T54" t="b">
        <f t="shared" si="26"/>
        <v>1</v>
      </c>
      <c r="U54" t="b">
        <f t="shared" si="27"/>
        <v>1</v>
      </c>
      <c r="W54" t="b">
        <f t="shared" si="28"/>
        <v>1</v>
      </c>
      <c r="X54" t="b">
        <f t="shared" si="29"/>
        <v>1</v>
      </c>
      <c r="Y54" t="b">
        <f t="shared" si="30"/>
        <v>1</v>
      </c>
      <c r="Z54" t="b">
        <f t="shared" si="31"/>
        <v>1</v>
      </c>
      <c r="AB54" s="17">
        <f t="shared" si="32"/>
        <v>0</v>
      </c>
      <c r="AC54" s="17">
        <f t="shared" si="33"/>
        <v>9</v>
      </c>
      <c r="AF54" s="17">
        <f t="shared" ref="AF54:AF66" si="35">IF(L54="x",1,IF(M54="x",5,IF(N54="x",7,IF(O54="x",9,0))))</f>
        <v>0</v>
      </c>
      <c r="AG54">
        <f t="shared" si="34"/>
        <v>9</v>
      </c>
    </row>
    <row r="55" spans="1:35" ht="34.5" x14ac:dyDescent="0.35">
      <c r="B55" s="74" t="s">
        <v>236</v>
      </c>
      <c r="C55" s="74" t="s">
        <v>237</v>
      </c>
      <c r="D55" s="105" t="s">
        <v>238</v>
      </c>
      <c r="E55" s="76" t="s">
        <v>239</v>
      </c>
      <c r="G55" s="29"/>
      <c r="H55" s="29"/>
      <c r="I55" s="106"/>
      <c r="J55" s="29"/>
      <c r="K55" s="28"/>
      <c r="L55" s="29"/>
      <c r="M55" s="29"/>
      <c r="N55" s="106"/>
      <c r="O55" s="29"/>
      <c r="P55" s="6">
        <v>9</v>
      </c>
      <c r="R55" t="b">
        <f t="shared" si="24"/>
        <v>1</v>
      </c>
      <c r="S55" t="b">
        <f t="shared" si="25"/>
        <v>1</v>
      </c>
      <c r="T55" t="b">
        <f t="shared" si="26"/>
        <v>1</v>
      </c>
      <c r="U55" t="b">
        <f t="shared" si="27"/>
        <v>1</v>
      </c>
      <c r="W55" t="b">
        <f t="shared" si="28"/>
        <v>1</v>
      </c>
      <c r="X55" t="b">
        <f t="shared" si="29"/>
        <v>1</v>
      </c>
      <c r="Y55" t="b">
        <f t="shared" si="30"/>
        <v>1</v>
      </c>
      <c r="Z55" t="b">
        <f t="shared" si="31"/>
        <v>1</v>
      </c>
      <c r="AB55" s="17">
        <f t="shared" si="32"/>
        <v>0</v>
      </c>
      <c r="AC55" s="17">
        <f t="shared" si="33"/>
        <v>9</v>
      </c>
      <c r="AF55" s="17">
        <f t="shared" si="35"/>
        <v>0</v>
      </c>
      <c r="AG55">
        <f t="shared" si="34"/>
        <v>9</v>
      </c>
    </row>
    <row r="56" spans="1:35" ht="46" x14ac:dyDescent="0.35">
      <c r="A56" s="345" t="s">
        <v>10</v>
      </c>
      <c r="B56" s="74" t="s">
        <v>240</v>
      </c>
      <c r="C56" s="74" t="s">
        <v>241</v>
      </c>
      <c r="D56" s="107" t="s">
        <v>242</v>
      </c>
      <c r="E56" s="74" t="s">
        <v>243</v>
      </c>
      <c r="G56" s="29"/>
      <c r="H56" s="29"/>
      <c r="I56" s="106"/>
      <c r="J56" s="29"/>
      <c r="K56" s="28"/>
      <c r="L56" s="29"/>
      <c r="M56" s="29"/>
      <c r="N56" s="106"/>
      <c r="O56" s="29"/>
      <c r="P56" s="6">
        <v>9</v>
      </c>
      <c r="R56" t="b">
        <f t="shared" si="24"/>
        <v>1</v>
      </c>
      <c r="S56" t="b">
        <f t="shared" si="25"/>
        <v>1</v>
      </c>
      <c r="T56" t="b">
        <f t="shared" si="26"/>
        <v>1</v>
      </c>
      <c r="U56" t="b">
        <f t="shared" si="27"/>
        <v>1</v>
      </c>
      <c r="W56" t="b">
        <f t="shared" si="28"/>
        <v>1</v>
      </c>
      <c r="X56" t="b">
        <f t="shared" si="29"/>
        <v>1</v>
      </c>
      <c r="Y56" t="b">
        <f t="shared" si="30"/>
        <v>1</v>
      </c>
      <c r="Z56" t="b">
        <f t="shared" si="31"/>
        <v>1</v>
      </c>
      <c r="AB56" s="17">
        <f t="shared" si="32"/>
        <v>0</v>
      </c>
      <c r="AC56" s="17">
        <f t="shared" si="33"/>
        <v>9</v>
      </c>
      <c r="AF56" s="17">
        <f t="shared" si="35"/>
        <v>0</v>
      </c>
      <c r="AG56">
        <f t="shared" si="34"/>
        <v>9</v>
      </c>
    </row>
    <row r="57" spans="1:35" ht="46" x14ac:dyDescent="0.35">
      <c r="A57" s="345"/>
      <c r="B57" s="74" t="s">
        <v>244</v>
      </c>
      <c r="C57" s="74" t="s">
        <v>245</v>
      </c>
      <c r="D57" s="74" t="s">
        <v>246</v>
      </c>
      <c r="E57" s="74" t="s">
        <v>247</v>
      </c>
      <c r="G57" s="29"/>
      <c r="H57" s="29"/>
      <c r="I57" s="29"/>
      <c r="J57" s="29"/>
      <c r="K57" s="28"/>
      <c r="L57" s="29"/>
      <c r="M57" s="29"/>
      <c r="N57" s="29"/>
      <c r="O57" s="29"/>
      <c r="P57" s="6">
        <v>9</v>
      </c>
      <c r="R57" t="b">
        <f t="shared" si="24"/>
        <v>1</v>
      </c>
      <c r="S57" t="b">
        <f t="shared" si="25"/>
        <v>1</v>
      </c>
      <c r="T57" t="b">
        <f t="shared" si="26"/>
        <v>1</v>
      </c>
      <c r="U57" t="b">
        <f t="shared" si="27"/>
        <v>1</v>
      </c>
      <c r="W57" t="b">
        <f t="shared" si="28"/>
        <v>1</v>
      </c>
      <c r="X57" t="b">
        <f t="shared" si="29"/>
        <v>1</v>
      </c>
      <c r="Y57" t="b">
        <f t="shared" si="30"/>
        <v>1</v>
      </c>
      <c r="Z57" t="b">
        <f t="shared" si="31"/>
        <v>1</v>
      </c>
      <c r="AB57" s="17">
        <f t="shared" si="32"/>
        <v>0</v>
      </c>
      <c r="AC57" s="17">
        <f t="shared" si="33"/>
        <v>9</v>
      </c>
      <c r="AF57" s="17">
        <f t="shared" si="35"/>
        <v>0</v>
      </c>
      <c r="AG57">
        <f t="shared" si="34"/>
        <v>9</v>
      </c>
    </row>
    <row r="58" spans="1:35" ht="46" x14ac:dyDescent="0.35">
      <c r="A58" s="345"/>
      <c r="B58" s="74" t="s">
        <v>248</v>
      </c>
      <c r="C58" s="74" t="s">
        <v>249</v>
      </c>
      <c r="D58" s="74" t="s">
        <v>250</v>
      </c>
      <c r="E58" s="74" t="s">
        <v>251</v>
      </c>
      <c r="G58" s="29"/>
      <c r="H58" s="29"/>
      <c r="I58" s="29"/>
      <c r="J58" s="29"/>
      <c r="K58" s="28"/>
      <c r="L58" s="29"/>
      <c r="M58" s="29"/>
      <c r="N58" s="29"/>
      <c r="O58" s="29"/>
      <c r="P58" s="6">
        <v>9</v>
      </c>
      <c r="R58" t="b">
        <f t="shared" si="24"/>
        <v>1</v>
      </c>
      <c r="S58" t="b">
        <f t="shared" si="25"/>
        <v>1</v>
      </c>
      <c r="T58" t="b">
        <f t="shared" si="26"/>
        <v>1</v>
      </c>
      <c r="U58" t="b">
        <f t="shared" si="27"/>
        <v>1</v>
      </c>
      <c r="W58" t="b">
        <f t="shared" si="28"/>
        <v>1</v>
      </c>
      <c r="X58" t="b">
        <f t="shared" si="29"/>
        <v>1</v>
      </c>
      <c r="Y58" t="b">
        <f t="shared" si="30"/>
        <v>1</v>
      </c>
      <c r="Z58" t="b">
        <f t="shared" si="31"/>
        <v>1</v>
      </c>
      <c r="AB58" s="17">
        <f t="shared" si="32"/>
        <v>0</v>
      </c>
      <c r="AC58" s="17">
        <f t="shared" si="33"/>
        <v>9</v>
      </c>
      <c r="AF58" s="17">
        <f t="shared" si="35"/>
        <v>0</v>
      </c>
      <c r="AG58">
        <f t="shared" si="34"/>
        <v>9</v>
      </c>
    </row>
    <row r="59" spans="1:35" ht="46" x14ac:dyDescent="0.35">
      <c r="A59" s="341" t="s">
        <v>11</v>
      </c>
      <c r="B59" s="74" t="s">
        <v>252</v>
      </c>
      <c r="C59" s="74" t="s">
        <v>253</v>
      </c>
      <c r="D59" s="105" t="s">
        <v>254</v>
      </c>
      <c r="E59" s="74" t="s">
        <v>255</v>
      </c>
      <c r="G59" s="29"/>
      <c r="H59" s="29"/>
      <c r="I59" s="106"/>
      <c r="J59" s="29"/>
      <c r="K59" s="28"/>
      <c r="L59" s="29"/>
      <c r="M59" s="29"/>
      <c r="N59" s="106"/>
      <c r="O59" s="29"/>
      <c r="P59" s="6">
        <v>9</v>
      </c>
      <c r="R59" t="b">
        <f t="shared" si="24"/>
        <v>1</v>
      </c>
      <c r="S59" t="b">
        <f t="shared" si="25"/>
        <v>1</v>
      </c>
      <c r="T59" t="b">
        <f t="shared" si="26"/>
        <v>1</v>
      </c>
      <c r="U59" t="b">
        <f t="shared" si="27"/>
        <v>1</v>
      </c>
      <c r="W59" t="b">
        <f t="shared" si="28"/>
        <v>1</v>
      </c>
      <c r="X59" t="b">
        <f t="shared" si="29"/>
        <v>1</v>
      </c>
      <c r="Y59" t="b">
        <f t="shared" si="30"/>
        <v>1</v>
      </c>
      <c r="Z59" t="b">
        <f t="shared" si="31"/>
        <v>1</v>
      </c>
      <c r="AB59" s="17">
        <f t="shared" si="32"/>
        <v>0</v>
      </c>
      <c r="AC59" s="17">
        <f t="shared" si="33"/>
        <v>9</v>
      </c>
      <c r="AF59" s="17">
        <f t="shared" si="35"/>
        <v>0</v>
      </c>
      <c r="AG59">
        <f t="shared" si="34"/>
        <v>9</v>
      </c>
    </row>
    <row r="60" spans="1:35" ht="34.5" x14ac:dyDescent="0.35">
      <c r="A60" s="341"/>
      <c r="B60" s="74" t="s">
        <v>256</v>
      </c>
      <c r="C60" s="74" t="s">
        <v>257</v>
      </c>
      <c r="D60" s="105" t="s">
        <v>258</v>
      </c>
      <c r="E60" s="74" t="s">
        <v>259</v>
      </c>
      <c r="G60" s="29"/>
      <c r="H60" s="29"/>
      <c r="I60" s="106"/>
      <c r="J60" s="29"/>
      <c r="K60" s="28"/>
      <c r="L60" s="29"/>
      <c r="M60" s="29"/>
      <c r="N60" s="106"/>
      <c r="O60" s="29"/>
      <c r="P60" s="6">
        <v>9</v>
      </c>
      <c r="R60" t="b">
        <f t="shared" si="24"/>
        <v>1</v>
      </c>
      <c r="S60" t="b">
        <f t="shared" si="25"/>
        <v>1</v>
      </c>
      <c r="T60" t="b">
        <f t="shared" si="26"/>
        <v>1</v>
      </c>
      <c r="U60" t="b">
        <f t="shared" si="27"/>
        <v>1</v>
      </c>
      <c r="W60" t="b">
        <f t="shared" si="28"/>
        <v>1</v>
      </c>
      <c r="X60" t="b">
        <f t="shared" si="29"/>
        <v>1</v>
      </c>
      <c r="Y60" t="b">
        <f t="shared" si="30"/>
        <v>1</v>
      </c>
      <c r="Z60" t="b">
        <f t="shared" si="31"/>
        <v>1</v>
      </c>
      <c r="AB60" s="17">
        <f t="shared" si="32"/>
        <v>0</v>
      </c>
      <c r="AC60" s="17">
        <f t="shared" si="33"/>
        <v>9</v>
      </c>
      <c r="AF60" s="17">
        <f t="shared" si="35"/>
        <v>0</v>
      </c>
      <c r="AG60">
        <f t="shared" si="34"/>
        <v>9</v>
      </c>
    </row>
    <row r="61" spans="1:35" ht="46" x14ac:dyDescent="0.35">
      <c r="A61" s="341"/>
      <c r="B61" s="74" t="s">
        <v>260</v>
      </c>
      <c r="C61" s="74" t="s">
        <v>261</v>
      </c>
      <c r="D61" s="74" t="s">
        <v>262</v>
      </c>
      <c r="E61" s="74" t="s">
        <v>263</v>
      </c>
      <c r="G61" s="29"/>
      <c r="H61" s="29"/>
      <c r="I61" s="29"/>
      <c r="J61" s="29"/>
      <c r="K61" s="28"/>
      <c r="L61" s="29"/>
      <c r="M61" s="29"/>
      <c r="N61" s="29"/>
      <c r="O61" s="29"/>
      <c r="P61" s="6">
        <v>9</v>
      </c>
      <c r="R61" t="b">
        <f t="shared" si="24"/>
        <v>1</v>
      </c>
      <c r="S61" t="b">
        <f t="shared" si="25"/>
        <v>1</v>
      </c>
      <c r="T61" t="b">
        <f t="shared" si="26"/>
        <v>1</v>
      </c>
      <c r="U61" t="b">
        <f t="shared" si="27"/>
        <v>1</v>
      </c>
      <c r="W61" t="b">
        <f t="shared" si="28"/>
        <v>1</v>
      </c>
      <c r="X61" t="b">
        <f t="shared" si="29"/>
        <v>1</v>
      </c>
      <c r="Y61" t="b">
        <f t="shared" si="30"/>
        <v>1</v>
      </c>
      <c r="Z61" t="b">
        <f t="shared" si="31"/>
        <v>1</v>
      </c>
      <c r="AB61" s="17">
        <f t="shared" si="32"/>
        <v>0</v>
      </c>
      <c r="AC61" s="17">
        <f t="shared" si="33"/>
        <v>9</v>
      </c>
      <c r="AF61" s="17">
        <f t="shared" si="35"/>
        <v>0</v>
      </c>
      <c r="AG61">
        <f t="shared" si="34"/>
        <v>9</v>
      </c>
    </row>
    <row r="62" spans="1:35" ht="57.5" x14ac:dyDescent="0.35">
      <c r="A62" s="103" t="s">
        <v>89</v>
      </c>
      <c r="B62" s="74" t="s">
        <v>264</v>
      </c>
      <c r="C62" s="74" t="s">
        <v>265</v>
      </c>
      <c r="D62" s="74" t="s">
        <v>266</v>
      </c>
      <c r="E62" s="74" t="s">
        <v>267</v>
      </c>
      <c r="G62" s="29"/>
      <c r="H62" s="29"/>
      <c r="I62" s="29"/>
      <c r="J62" s="29"/>
      <c r="K62" s="28"/>
      <c r="L62" s="29"/>
      <c r="M62" s="29"/>
      <c r="N62" s="29"/>
      <c r="O62" s="29"/>
      <c r="P62" s="6">
        <v>9</v>
      </c>
      <c r="R62" t="b">
        <f t="shared" si="24"/>
        <v>1</v>
      </c>
      <c r="S62" t="b">
        <f t="shared" si="25"/>
        <v>1</v>
      </c>
      <c r="T62" t="b">
        <f t="shared" si="26"/>
        <v>1</v>
      </c>
      <c r="U62" t="b">
        <f t="shared" si="27"/>
        <v>1</v>
      </c>
      <c r="W62" t="b">
        <f t="shared" si="28"/>
        <v>1</v>
      </c>
      <c r="X62" t="b">
        <f t="shared" si="29"/>
        <v>1</v>
      </c>
      <c r="Y62" t="b">
        <f t="shared" si="30"/>
        <v>1</v>
      </c>
      <c r="Z62" t="b">
        <f t="shared" si="31"/>
        <v>1</v>
      </c>
      <c r="AB62" s="17">
        <f t="shared" si="32"/>
        <v>0</v>
      </c>
      <c r="AC62" s="17">
        <f t="shared" si="33"/>
        <v>9</v>
      </c>
      <c r="AF62" s="17">
        <f t="shared" si="35"/>
        <v>0</v>
      </c>
      <c r="AG62">
        <f t="shared" si="34"/>
        <v>9</v>
      </c>
    </row>
    <row r="63" spans="1:35" ht="46" x14ac:dyDescent="0.35">
      <c r="A63" s="341" t="s">
        <v>12</v>
      </c>
      <c r="B63" s="74" t="s">
        <v>268</v>
      </c>
      <c r="C63" s="74" t="s">
        <v>269</v>
      </c>
      <c r="D63" s="74" t="s">
        <v>270</v>
      </c>
      <c r="E63" s="74" t="s">
        <v>271</v>
      </c>
      <c r="G63" s="29"/>
      <c r="H63" s="29"/>
      <c r="I63" s="29"/>
      <c r="J63" s="29"/>
      <c r="K63" s="28"/>
      <c r="L63" s="29"/>
      <c r="M63" s="29"/>
      <c r="N63" s="29"/>
      <c r="O63" s="29"/>
      <c r="P63" s="6">
        <v>9</v>
      </c>
      <c r="R63" t="b">
        <f t="shared" si="24"/>
        <v>1</v>
      </c>
      <c r="S63" t="b">
        <f t="shared" si="25"/>
        <v>1</v>
      </c>
      <c r="T63" t="b">
        <f t="shared" si="26"/>
        <v>1</v>
      </c>
      <c r="U63" t="b">
        <f t="shared" si="27"/>
        <v>1</v>
      </c>
      <c r="W63" t="b">
        <f t="shared" si="28"/>
        <v>1</v>
      </c>
      <c r="X63" t="b">
        <f t="shared" si="29"/>
        <v>1</v>
      </c>
      <c r="Y63" t="b">
        <f t="shared" si="30"/>
        <v>1</v>
      </c>
      <c r="Z63" t="b">
        <f t="shared" si="31"/>
        <v>1</v>
      </c>
      <c r="AB63" s="17">
        <f t="shared" si="32"/>
        <v>0</v>
      </c>
      <c r="AC63" s="17">
        <f t="shared" si="33"/>
        <v>9</v>
      </c>
      <c r="AF63" s="17">
        <f t="shared" si="35"/>
        <v>0</v>
      </c>
      <c r="AG63">
        <f t="shared" si="34"/>
        <v>9</v>
      </c>
    </row>
    <row r="64" spans="1:35" ht="57.5" x14ac:dyDescent="0.35">
      <c r="A64" s="341"/>
      <c r="B64" s="74" t="s">
        <v>272</v>
      </c>
      <c r="C64" s="74" t="s">
        <v>273</v>
      </c>
      <c r="D64" s="105" t="s">
        <v>274</v>
      </c>
      <c r="E64" s="74" t="s">
        <v>275</v>
      </c>
      <c r="G64" s="29"/>
      <c r="H64" s="29"/>
      <c r="I64" s="106"/>
      <c r="J64" s="29"/>
      <c r="K64" s="28"/>
      <c r="L64" s="29"/>
      <c r="M64" s="29"/>
      <c r="N64" s="106"/>
      <c r="O64" s="29"/>
      <c r="P64" s="6">
        <v>9</v>
      </c>
      <c r="R64" t="b">
        <f t="shared" si="24"/>
        <v>1</v>
      </c>
      <c r="S64" t="b">
        <f t="shared" si="25"/>
        <v>1</v>
      </c>
      <c r="T64" t="b">
        <f t="shared" si="26"/>
        <v>1</v>
      </c>
      <c r="U64" t="b">
        <f t="shared" si="27"/>
        <v>1</v>
      </c>
      <c r="W64" t="b">
        <f t="shared" si="28"/>
        <v>1</v>
      </c>
      <c r="X64" t="b">
        <f t="shared" si="29"/>
        <v>1</v>
      </c>
      <c r="Y64" t="b">
        <f t="shared" si="30"/>
        <v>1</v>
      </c>
      <c r="Z64" t="b">
        <f t="shared" si="31"/>
        <v>1</v>
      </c>
      <c r="AB64" s="17">
        <f t="shared" si="32"/>
        <v>0</v>
      </c>
      <c r="AC64" s="17">
        <f t="shared" si="33"/>
        <v>9</v>
      </c>
      <c r="AF64" s="17">
        <f t="shared" si="35"/>
        <v>0</v>
      </c>
      <c r="AG64">
        <f t="shared" si="34"/>
        <v>9</v>
      </c>
    </row>
    <row r="65" spans="1:35" ht="65" x14ac:dyDescent="0.35">
      <c r="A65" s="102" t="s">
        <v>276</v>
      </c>
      <c r="B65" s="74" t="s">
        <v>277</v>
      </c>
      <c r="C65" s="74" t="s">
        <v>278</v>
      </c>
      <c r="D65" s="107" t="s">
        <v>279</v>
      </c>
      <c r="E65" s="74" t="s">
        <v>280</v>
      </c>
      <c r="G65" s="29"/>
      <c r="H65" s="29"/>
      <c r="I65" s="106"/>
      <c r="J65" s="29"/>
      <c r="K65" s="28"/>
      <c r="L65" s="29"/>
      <c r="M65" s="29"/>
      <c r="N65" s="106"/>
      <c r="O65" s="29"/>
      <c r="P65" s="6">
        <v>9</v>
      </c>
      <c r="R65" t="b">
        <f t="shared" si="24"/>
        <v>1</v>
      </c>
      <c r="S65" t="b">
        <f t="shared" si="25"/>
        <v>1</v>
      </c>
      <c r="T65" t="b">
        <f t="shared" si="26"/>
        <v>1</v>
      </c>
      <c r="U65" t="b">
        <f t="shared" si="27"/>
        <v>1</v>
      </c>
      <c r="W65" t="b">
        <f t="shared" si="28"/>
        <v>1</v>
      </c>
      <c r="X65" t="b">
        <f t="shared" si="29"/>
        <v>1</v>
      </c>
      <c r="Y65" t="b">
        <f t="shared" si="30"/>
        <v>1</v>
      </c>
      <c r="Z65" t="b">
        <f t="shared" si="31"/>
        <v>1</v>
      </c>
      <c r="AB65" s="17">
        <f t="shared" si="32"/>
        <v>0</v>
      </c>
      <c r="AC65" s="17">
        <f t="shared" si="33"/>
        <v>9</v>
      </c>
      <c r="AF65" s="17">
        <f t="shared" si="35"/>
        <v>0</v>
      </c>
      <c r="AG65">
        <f t="shared" si="34"/>
        <v>9</v>
      </c>
    </row>
    <row r="66" spans="1:35" ht="57.5" x14ac:dyDescent="0.35">
      <c r="A66" s="77" t="s">
        <v>13</v>
      </c>
      <c r="B66" s="74" t="s">
        <v>281</v>
      </c>
      <c r="C66" s="79"/>
      <c r="D66" s="79"/>
      <c r="E66" s="74" t="s">
        <v>282</v>
      </c>
      <c r="G66" s="29"/>
      <c r="H66" s="84"/>
      <c r="I66" s="84"/>
      <c r="J66" s="29"/>
      <c r="K66" s="28"/>
      <c r="L66" s="29"/>
      <c r="M66" s="84"/>
      <c r="N66" s="84"/>
      <c r="O66" s="29"/>
      <c r="P66" s="6">
        <v>9</v>
      </c>
      <c r="R66" t="b">
        <f t="shared" si="24"/>
        <v>1</v>
      </c>
      <c r="S66" t="b">
        <f t="shared" si="25"/>
        <v>1</v>
      </c>
      <c r="T66" t="b">
        <f t="shared" si="26"/>
        <v>1</v>
      </c>
      <c r="U66" t="b">
        <f t="shared" si="27"/>
        <v>1</v>
      </c>
      <c r="W66" t="b">
        <f t="shared" si="28"/>
        <v>1</v>
      </c>
      <c r="X66" t="b">
        <f t="shared" si="29"/>
        <v>1</v>
      </c>
      <c r="Y66" t="b">
        <f t="shared" si="30"/>
        <v>1</v>
      </c>
      <c r="Z66" t="b">
        <f t="shared" si="31"/>
        <v>1</v>
      </c>
      <c r="AB66" s="17">
        <f t="shared" si="32"/>
        <v>0</v>
      </c>
      <c r="AC66" s="17">
        <f t="shared" si="33"/>
        <v>9</v>
      </c>
      <c r="AF66" s="17">
        <f t="shared" si="35"/>
        <v>0</v>
      </c>
      <c r="AG66">
        <f t="shared" si="34"/>
        <v>9</v>
      </c>
    </row>
    <row r="67" spans="1:35" ht="3" customHeight="1" x14ac:dyDescent="0.35">
      <c r="A67" s="2"/>
      <c r="P67" s="52">
        <f>SUM(P52:P66)</f>
        <v>135</v>
      </c>
      <c r="AB67" s="17">
        <f>SUM(AB52:AB66)</f>
        <v>0</v>
      </c>
      <c r="AC67" s="17">
        <f>SUM(AC52:AC66)</f>
        <v>135</v>
      </c>
      <c r="AD67">
        <f>P67-AC67</f>
        <v>0</v>
      </c>
      <c r="AE67" s="18">
        <f>IF(AD67=0,0,AB67/AD67*100)</f>
        <v>0</v>
      </c>
      <c r="AF67" s="13">
        <f>SUM(AF52:AF66)</f>
        <v>0</v>
      </c>
      <c r="AG67">
        <f>SUM(AG52:AG66)</f>
        <v>135</v>
      </c>
      <c r="AH67" s="53">
        <f>P67-AG67</f>
        <v>0</v>
      </c>
      <c r="AI67" s="19">
        <f>IF(AH67=0,0,AF67/AH67*100)</f>
        <v>0</v>
      </c>
    </row>
    <row r="68" spans="1:35" ht="17.5" x14ac:dyDescent="0.35">
      <c r="A68" s="110" t="s">
        <v>61</v>
      </c>
      <c r="B68" s="111"/>
      <c r="C68" s="111"/>
      <c r="D68" s="111"/>
      <c r="E68" s="111"/>
      <c r="F68" s="112"/>
      <c r="G68" s="112"/>
      <c r="H68" s="112"/>
      <c r="I68" s="112"/>
      <c r="J68" s="112"/>
      <c r="K68" s="112"/>
      <c r="L68" s="112"/>
      <c r="M68" s="112"/>
      <c r="N68" s="112"/>
      <c r="O68" s="112"/>
      <c r="P68" s="52"/>
      <c r="AB68" t="s">
        <v>32</v>
      </c>
      <c r="AC68" s="17"/>
      <c r="AD68" t="s">
        <v>30</v>
      </c>
      <c r="AE68" s="53" t="s">
        <v>34</v>
      </c>
      <c r="AF68" t="s">
        <v>32</v>
      </c>
      <c r="AH68" t="s">
        <v>30</v>
      </c>
      <c r="AI68" s="53" t="s">
        <v>34</v>
      </c>
    </row>
    <row r="69" spans="1:35" ht="3" customHeight="1" x14ac:dyDescent="0.35">
      <c r="A69" s="9"/>
      <c r="B69" s="10"/>
      <c r="C69" s="10"/>
      <c r="D69" s="10"/>
      <c r="E69" s="10"/>
      <c r="P69" s="52"/>
      <c r="AC69" s="17"/>
    </row>
    <row r="70" spans="1:35" ht="57.5" x14ac:dyDescent="0.35">
      <c r="A70" s="78" t="s">
        <v>14</v>
      </c>
      <c r="B70" s="74" t="s">
        <v>283</v>
      </c>
      <c r="C70" s="74" t="s">
        <v>284</v>
      </c>
      <c r="D70" s="74" t="s">
        <v>285</v>
      </c>
      <c r="E70" s="74" t="s">
        <v>286</v>
      </c>
      <c r="G70" s="29"/>
      <c r="H70" s="29"/>
      <c r="I70" s="29"/>
      <c r="J70" s="29"/>
      <c r="K70" s="28"/>
      <c r="L70" s="29"/>
      <c r="M70" s="29"/>
      <c r="N70" s="29"/>
      <c r="O70" s="29"/>
      <c r="P70" s="6">
        <v>9</v>
      </c>
      <c r="R70" t="b">
        <f t="shared" ref="R70:R77" si="36">AND(ISBLANK(H70),ISBLANK(I70),ISBLANK(J70))</f>
        <v>1</v>
      </c>
      <c r="S70" t="b">
        <f t="shared" ref="S70:S77" si="37">AND(ISBLANK(G70),ISBLANK(I70),ISBLANK(J70))</f>
        <v>1</v>
      </c>
      <c r="T70" t="b">
        <f t="shared" ref="T70:T77" si="38">AND(ISBLANK(G70),ISBLANK(H70),ISBLANK(J70))</f>
        <v>1</v>
      </c>
      <c r="U70" t="b">
        <f t="shared" ref="U70:U77" si="39">AND(ISBLANK(G70),ISBLANK(H70),ISBLANK(I70))</f>
        <v>1</v>
      </c>
      <c r="W70" t="b">
        <f t="shared" ref="W70:W77" si="40">AND(ISBLANK(M70),ISBLANK(N70),ISBLANK(O70))</f>
        <v>1</v>
      </c>
      <c r="X70" t="b">
        <f t="shared" ref="X70:X77" si="41">AND(ISBLANK(L70),ISBLANK(N70),ISBLANK(O70))</f>
        <v>1</v>
      </c>
      <c r="Y70" t="b">
        <f t="shared" ref="Y70:Y77" si="42">AND(ISBLANK(L70),ISBLANK(M70),ISBLANK(O70))</f>
        <v>1</v>
      </c>
      <c r="Z70" t="b">
        <f t="shared" ref="Z70:Z77" si="43">AND(ISBLANK(L70),ISBLANK(M70),ISBLANK(N70))</f>
        <v>1</v>
      </c>
      <c r="AB70" s="17">
        <f t="shared" ref="AB70:AB77" si="44">IF(G70="x",1,IF(H70="x",5,IF(I70="x",7,IF(J70="x",9,0))))</f>
        <v>0</v>
      </c>
      <c r="AC70" s="17">
        <f>IF(AB70=0,P70,0)</f>
        <v>9</v>
      </c>
      <c r="AF70" s="13">
        <f t="shared" ref="AF70:AF77" si="45">IF(L70="x",1,IF(M70="x",5,IF(N70="x",7,IF(O70="x",9,0))))</f>
        <v>0</v>
      </c>
      <c r="AG70">
        <f>IF(AF70=0,P70,0)</f>
        <v>9</v>
      </c>
    </row>
    <row r="71" spans="1:35" ht="46" x14ac:dyDescent="0.35">
      <c r="A71" s="102" t="s">
        <v>15</v>
      </c>
      <c r="B71" s="74" t="s">
        <v>287</v>
      </c>
      <c r="C71" s="73" t="s">
        <v>288</v>
      </c>
      <c r="D71" s="107" t="s">
        <v>289</v>
      </c>
      <c r="E71" s="74" t="s">
        <v>290</v>
      </c>
      <c r="G71" s="29"/>
      <c r="H71" s="29"/>
      <c r="I71" s="106"/>
      <c r="J71" s="29"/>
      <c r="K71" s="28"/>
      <c r="L71" s="29"/>
      <c r="M71" s="29"/>
      <c r="N71" s="106"/>
      <c r="O71" s="29"/>
      <c r="P71" s="6">
        <v>9</v>
      </c>
      <c r="R71" t="b">
        <f t="shared" si="36"/>
        <v>1</v>
      </c>
      <c r="S71" t="b">
        <f t="shared" si="37"/>
        <v>1</v>
      </c>
      <c r="T71" t="b">
        <f t="shared" si="38"/>
        <v>1</v>
      </c>
      <c r="U71" t="b">
        <f t="shared" si="39"/>
        <v>1</v>
      </c>
      <c r="W71" t="b">
        <f t="shared" si="40"/>
        <v>1</v>
      </c>
      <c r="X71" t="b">
        <f t="shared" si="41"/>
        <v>1</v>
      </c>
      <c r="Y71" t="b">
        <f t="shared" si="42"/>
        <v>1</v>
      </c>
      <c r="Z71" t="b">
        <f t="shared" si="43"/>
        <v>1</v>
      </c>
      <c r="AB71" s="17">
        <f t="shared" si="44"/>
        <v>0</v>
      </c>
      <c r="AC71" s="17">
        <f t="shared" ref="AC71:AC77" si="46">IF(AB71=0,P71,0)</f>
        <v>9</v>
      </c>
      <c r="AF71" s="13">
        <f t="shared" si="45"/>
        <v>0</v>
      </c>
      <c r="AG71">
        <f t="shared" ref="AG71:AG77" si="47">IF(AF71=0,P71,0)</f>
        <v>9</v>
      </c>
    </row>
    <row r="72" spans="1:35" ht="46" x14ac:dyDescent="0.35">
      <c r="A72" s="341" t="s">
        <v>16</v>
      </c>
      <c r="B72" s="74" t="s">
        <v>291</v>
      </c>
      <c r="C72" s="74" t="s">
        <v>292</v>
      </c>
      <c r="D72" s="105" t="s">
        <v>293</v>
      </c>
      <c r="E72" s="74" t="s">
        <v>294</v>
      </c>
      <c r="G72" s="29"/>
      <c r="H72" s="29"/>
      <c r="I72" s="106"/>
      <c r="J72" s="29"/>
      <c r="K72" s="28"/>
      <c r="L72" s="29"/>
      <c r="M72" s="29"/>
      <c r="N72" s="106"/>
      <c r="O72" s="29"/>
      <c r="P72" s="6">
        <v>9</v>
      </c>
      <c r="R72" t="b">
        <f t="shared" si="36"/>
        <v>1</v>
      </c>
      <c r="S72" t="b">
        <f t="shared" si="37"/>
        <v>1</v>
      </c>
      <c r="T72" t="b">
        <f t="shared" si="38"/>
        <v>1</v>
      </c>
      <c r="U72" t="b">
        <f t="shared" si="39"/>
        <v>1</v>
      </c>
      <c r="W72" t="b">
        <f t="shared" si="40"/>
        <v>1</v>
      </c>
      <c r="X72" t="b">
        <f t="shared" si="41"/>
        <v>1</v>
      </c>
      <c r="Y72" t="b">
        <f t="shared" si="42"/>
        <v>1</v>
      </c>
      <c r="Z72" t="b">
        <f t="shared" si="43"/>
        <v>1</v>
      </c>
      <c r="AB72" s="17">
        <f t="shared" si="44"/>
        <v>0</v>
      </c>
      <c r="AC72" s="17">
        <f t="shared" si="46"/>
        <v>9</v>
      </c>
      <c r="AF72" s="13">
        <f t="shared" si="45"/>
        <v>0</v>
      </c>
      <c r="AG72">
        <f t="shared" si="47"/>
        <v>9</v>
      </c>
    </row>
    <row r="73" spans="1:35" ht="34.5" x14ac:dyDescent="0.35">
      <c r="A73" s="341"/>
      <c r="B73" s="74" t="s">
        <v>295</v>
      </c>
      <c r="C73" s="74" t="s">
        <v>296</v>
      </c>
      <c r="D73" s="107" t="s">
        <v>297</v>
      </c>
      <c r="E73" s="74" t="s">
        <v>298</v>
      </c>
      <c r="G73" s="29"/>
      <c r="H73" s="29"/>
      <c r="I73" s="106"/>
      <c r="J73" s="29"/>
      <c r="K73" s="28"/>
      <c r="L73" s="29"/>
      <c r="M73" s="29"/>
      <c r="N73" s="106"/>
      <c r="O73" s="29"/>
      <c r="P73" s="6">
        <v>9</v>
      </c>
      <c r="R73" t="b">
        <f t="shared" si="36"/>
        <v>1</v>
      </c>
      <c r="S73" t="b">
        <f t="shared" si="37"/>
        <v>1</v>
      </c>
      <c r="T73" t="b">
        <f t="shared" si="38"/>
        <v>1</v>
      </c>
      <c r="U73" t="b">
        <f t="shared" si="39"/>
        <v>1</v>
      </c>
      <c r="W73" t="b">
        <f t="shared" si="40"/>
        <v>1</v>
      </c>
      <c r="X73" t="b">
        <f t="shared" si="41"/>
        <v>1</v>
      </c>
      <c r="Y73" t="b">
        <f t="shared" si="42"/>
        <v>1</v>
      </c>
      <c r="Z73" t="b">
        <f t="shared" si="43"/>
        <v>1</v>
      </c>
      <c r="AB73" s="17">
        <f t="shared" si="44"/>
        <v>0</v>
      </c>
      <c r="AC73" s="17">
        <f t="shared" si="46"/>
        <v>9</v>
      </c>
      <c r="AF73" s="13">
        <f t="shared" si="45"/>
        <v>0</v>
      </c>
      <c r="AG73">
        <f t="shared" si="47"/>
        <v>9</v>
      </c>
    </row>
    <row r="74" spans="1:35" ht="48.75" customHeight="1" x14ac:dyDescent="0.35">
      <c r="A74" s="341" t="s">
        <v>299</v>
      </c>
      <c r="B74" s="74" t="s">
        <v>300</v>
      </c>
      <c r="C74" s="74" t="s">
        <v>85</v>
      </c>
      <c r="D74" s="105" t="s">
        <v>301</v>
      </c>
      <c r="E74" s="74" t="s">
        <v>302</v>
      </c>
      <c r="G74" s="29"/>
      <c r="H74" s="29"/>
      <c r="I74" s="106"/>
      <c r="J74" s="29"/>
      <c r="K74" s="28"/>
      <c r="L74" s="29"/>
      <c r="M74" s="29"/>
      <c r="N74" s="106"/>
      <c r="O74" s="29"/>
      <c r="P74" s="6">
        <v>9</v>
      </c>
      <c r="R74" t="b">
        <f t="shared" si="36"/>
        <v>1</v>
      </c>
      <c r="S74" t="b">
        <f t="shared" si="37"/>
        <v>1</v>
      </c>
      <c r="T74" t="b">
        <f t="shared" si="38"/>
        <v>1</v>
      </c>
      <c r="U74" t="b">
        <f t="shared" si="39"/>
        <v>1</v>
      </c>
      <c r="W74" t="b">
        <f t="shared" si="40"/>
        <v>1</v>
      </c>
      <c r="X74" t="b">
        <f t="shared" si="41"/>
        <v>1</v>
      </c>
      <c r="Y74" t="b">
        <f t="shared" si="42"/>
        <v>1</v>
      </c>
      <c r="Z74" t="b">
        <f t="shared" si="43"/>
        <v>1</v>
      </c>
      <c r="AB74" s="17">
        <f t="shared" si="44"/>
        <v>0</v>
      </c>
      <c r="AC74" s="17">
        <f t="shared" si="46"/>
        <v>9</v>
      </c>
      <c r="AF74" s="13">
        <f t="shared" si="45"/>
        <v>0</v>
      </c>
      <c r="AG74">
        <f t="shared" si="47"/>
        <v>9</v>
      </c>
    </row>
    <row r="75" spans="1:35" ht="57.5" x14ac:dyDescent="0.35">
      <c r="A75" s="341"/>
      <c r="B75" s="74" t="s">
        <v>303</v>
      </c>
      <c r="C75" s="74" t="s">
        <v>304</v>
      </c>
      <c r="D75" s="105" t="s">
        <v>305</v>
      </c>
      <c r="E75" s="74" t="s">
        <v>306</v>
      </c>
      <c r="G75" s="29"/>
      <c r="H75" s="29"/>
      <c r="I75" s="106"/>
      <c r="J75" s="29"/>
      <c r="K75" s="28"/>
      <c r="L75" s="29"/>
      <c r="M75" s="29"/>
      <c r="N75" s="106"/>
      <c r="O75" s="29"/>
      <c r="P75" s="6">
        <v>9</v>
      </c>
      <c r="R75" t="b">
        <f t="shared" si="36"/>
        <v>1</v>
      </c>
      <c r="S75" t="b">
        <f t="shared" si="37"/>
        <v>1</v>
      </c>
      <c r="T75" t="b">
        <f t="shared" si="38"/>
        <v>1</v>
      </c>
      <c r="U75" t="b">
        <f t="shared" si="39"/>
        <v>1</v>
      </c>
      <c r="W75" t="b">
        <f t="shared" si="40"/>
        <v>1</v>
      </c>
      <c r="X75" t="b">
        <f t="shared" si="41"/>
        <v>1</v>
      </c>
      <c r="Y75" t="b">
        <f t="shared" si="42"/>
        <v>1</v>
      </c>
      <c r="Z75" t="b">
        <f t="shared" si="43"/>
        <v>1</v>
      </c>
      <c r="AB75" s="17">
        <f t="shared" si="44"/>
        <v>0</v>
      </c>
      <c r="AC75" s="17">
        <f t="shared" si="46"/>
        <v>9</v>
      </c>
      <c r="AF75" s="13">
        <f t="shared" si="45"/>
        <v>0</v>
      </c>
      <c r="AG75">
        <f t="shared" si="47"/>
        <v>9</v>
      </c>
    </row>
    <row r="76" spans="1:35" ht="57.5" x14ac:dyDescent="0.35">
      <c r="A76" s="341"/>
      <c r="B76" s="74" t="s">
        <v>307</v>
      </c>
      <c r="C76" s="74" t="s">
        <v>308</v>
      </c>
      <c r="D76" s="74" t="s">
        <v>309</v>
      </c>
      <c r="E76" s="74" t="s">
        <v>310</v>
      </c>
      <c r="G76" s="29"/>
      <c r="H76" s="29"/>
      <c r="I76" s="29"/>
      <c r="J76" s="29"/>
      <c r="K76" s="28"/>
      <c r="L76" s="29"/>
      <c r="M76" s="29"/>
      <c r="N76" s="29"/>
      <c r="O76" s="29"/>
      <c r="P76" s="6">
        <v>9</v>
      </c>
      <c r="R76" t="b">
        <f t="shared" si="36"/>
        <v>1</v>
      </c>
      <c r="S76" t="b">
        <f t="shared" si="37"/>
        <v>1</v>
      </c>
      <c r="T76" t="b">
        <f t="shared" si="38"/>
        <v>1</v>
      </c>
      <c r="U76" t="b">
        <f t="shared" si="39"/>
        <v>1</v>
      </c>
      <c r="W76" t="b">
        <f t="shared" si="40"/>
        <v>1</v>
      </c>
      <c r="X76" t="b">
        <f t="shared" si="41"/>
        <v>1</v>
      </c>
      <c r="Y76" t="b">
        <f t="shared" si="42"/>
        <v>1</v>
      </c>
      <c r="Z76" t="b">
        <f t="shared" si="43"/>
        <v>1</v>
      </c>
      <c r="AB76" s="17">
        <f t="shared" si="44"/>
        <v>0</v>
      </c>
      <c r="AC76" s="17">
        <f t="shared" si="46"/>
        <v>9</v>
      </c>
      <c r="AF76" s="13">
        <f t="shared" si="45"/>
        <v>0</v>
      </c>
      <c r="AG76">
        <f t="shared" si="47"/>
        <v>9</v>
      </c>
    </row>
    <row r="77" spans="1:35" ht="46" x14ac:dyDescent="0.35">
      <c r="A77" s="341"/>
      <c r="B77" s="74" t="s">
        <v>311</v>
      </c>
      <c r="C77" s="74" t="s">
        <v>312</v>
      </c>
      <c r="D77" s="74" t="s">
        <v>313</v>
      </c>
      <c r="E77" s="74" t="s">
        <v>314</v>
      </c>
      <c r="G77" s="29"/>
      <c r="H77" s="29"/>
      <c r="I77" s="29"/>
      <c r="J77" s="29"/>
      <c r="K77" s="28"/>
      <c r="L77" s="29"/>
      <c r="M77" s="29"/>
      <c r="N77" s="29"/>
      <c r="O77" s="29"/>
      <c r="P77" s="6">
        <v>9</v>
      </c>
      <c r="R77" t="b">
        <f t="shared" si="36"/>
        <v>1</v>
      </c>
      <c r="S77" t="b">
        <f t="shared" si="37"/>
        <v>1</v>
      </c>
      <c r="T77" t="b">
        <f t="shared" si="38"/>
        <v>1</v>
      </c>
      <c r="U77" t="b">
        <f t="shared" si="39"/>
        <v>1</v>
      </c>
      <c r="W77" t="b">
        <f t="shared" si="40"/>
        <v>1</v>
      </c>
      <c r="X77" t="b">
        <f t="shared" si="41"/>
        <v>1</v>
      </c>
      <c r="Y77" t="b">
        <f t="shared" si="42"/>
        <v>1</v>
      </c>
      <c r="Z77" t="b">
        <f t="shared" si="43"/>
        <v>1</v>
      </c>
      <c r="AB77" s="17">
        <f t="shared" si="44"/>
        <v>0</v>
      </c>
      <c r="AC77" s="17">
        <f t="shared" si="46"/>
        <v>9</v>
      </c>
      <c r="AF77" s="13">
        <f t="shared" si="45"/>
        <v>0</v>
      </c>
      <c r="AG77">
        <f t="shared" si="47"/>
        <v>9</v>
      </c>
    </row>
    <row r="78" spans="1:35" x14ac:dyDescent="0.35">
      <c r="A78" s="2"/>
      <c r="P78" s="52">
        <f>SUM(P70:P77)</f>
        <v>72</v>
      </c>
      <c r="AB78" s="17">
        <f>SUM(AB70:AB77)</f>
        <v>0</v>
      </c>
      <c r="AC78" s="17">
        <f>SUM(AC70:AC77)</f>
        <v>72</v>
      </c>
      <c r="AD78">
        <f>P78-AC78</f>
        <v>0</v>
      </c>
      <c r="AE78" s="18">
        <f>IF(AD78=0,0,AB78/AD78*100)</f>
        <v>0</v>
      </c>
      <c r="AF78" s="13">
        <f>SUM(AF70:AF77)</f>
        <v>0</v>
      </c>
      <c r="AG78">
        <f>SUM(AG70:AG77)</f>
        <v>72</v>
      </c>
      <c r="AH78">
        <f>P78-AG78</f>
        <v>0</v>
      </c>
      <c r="AI78" s="20">
        <f>IF(AH78=0,0,AF78/AH78*100)</f>
        <v>0</v>
      </c>
    </row>
    <row r="79" spans="1:35" x14ac:dyDescent="0.35">
      <c r="A79" s="2"/>
      <c r="P79" s="52" t="s">
        <v>31</v>
      </c>
      <c r="AB79" t="s">
        <v>32</v>
      </c>
      <c r="AD79" t="s">
        <v>30</v>
      </c>
      <c r="AE79" s="53" t="s">
        <v>34</v>
      </c>
      <c r="AF79" t="s">
        <v>32</v>
      </c>
      <c r="AH79" t="s">
        <v>30</v>
      </c>
      <c r="AI79" s="53" t="s">
        <v>34</v>
      </c>
    </row>
    <row r="80" spans="1:35" x14ac:dyDescent="0.35">
      <c r="A80" s="8" t="s">
        <v>90</v>
      </c>
      <c r="B80" s="82" t="e">
        <f>#REF!</f>
        <v>#REF!</v>
      </c>
      <c r="P80" s="52"/>
      <c r="AE80" s="53"/>
      <c r="AI80" s="53"/>
    </row>
    <row r="81" spans="1:35" x14ac:dyDescent="0.35">
      <c r="A81" s="11" t="s">
        <v>17</v>
      </c>
      <c r="B81" s="82" t="e">
        <f>C3</f>
        <v>#REF!</v>
      </c>
      <c r="C81" s="83" t="s">
        <v>27</v>
      </c>
      <c r="I81" s="340" t="s">
        <v>34</v>
      </c>
      <c r="J81" s="340"/>
      <c r="N81" s="340" t="s">
        <v>34</v>
      </c>
      <c r="O81" s="340"/>
      <c r="P81" s="52">
        <v>1</v>
      </c>
    </row>
    <row r="82" spans="1:35" x14ac:dyDescent="0.35">
      <c r="A82" s="11" t="s">
        <v>48</v>
      </c>
      <c r="B82" s="82" t="e">
        <f>E7</f>
        <v>#REF!</v>
      </c>
      <c r="C82" s="24" t="s">
        <v>44</v>
      </c>
      <c r="D82" s="338" t="s">
        <v>41</v>
      </c>
      <c r="E82" s="338"/>
      <c r="H82" s="7" t="str">
        <f>IF(AE29=0,"/",IF(AE29&lt;50,"O",IF(AE29&lt;65,"V",IF(AE29&lt;80,"G",IF(AE29&lt;100,"ZG",IF(AE29="/","","ZG"))))))</f>
        <v>/</v>
      </c>
      <c r="I82" s="339">
        <f>AE29</f>
        <v>0</v>
      </c>
      <c r="J82" s="339"/>
      <c r="M82" s="7" t="str">
        <f>IF(AI29=0,"/",IF(AI29&lt;50,"O",IF(AI29&lt;65,"V",IF(AI29&lt;80,"G",IF(AI29&lt;100,"ZG",IF(AI29="/","","ZG"))))))</f>
        <v>/</v>
      </c>
      <c r="N82" s="339">
        <f>AI29</f>
        <v>0</v>
      </c>
      <c r="O82" s="339"/>
      <c r="P82" s="52">
        <v>2</v>
      </c>
    </row>
    <row r="83" spans="1:35" x14ac:dyDescent="0.35">
      <c r="A83" s="11" t="s">
        <v>50</v>
      </c>
      <c r="B83" s="82" t="e">
        <f>E5</f>
        <v>#REF!</v>
      </c>
      <c r="C83" s="24" t="s">
        <v>45</v>
      </c>
      <c r="D83" s="338" t="s">
        <v>42</v>
      </c>
      <c r="E83" s="338"/>
      <c r="H83" s="7" t="str">
        <f>IF(AE48=0,"/",IF(AE48&lt;50,"O",IF(AE48&lt;65,"V",IF(AE48&lt;80,"G",IF(AE48&lt;100,"ZG",IF(AE48="/","","ZG"))))))</f>
        <v>/</v>
      </c>
      <c r="I83" s="339">
        <f>AE48</f>
        <v>0</v>
      </c>
      <c r="J83" s="339"/>
      <c r="M83" s="7" t="str">
        <f>IF(AI48=0,"/",IF(AI48&lt;50,"O",IF(AI48&lt;65,"V",IF(AI48&lt;80,"G",IF(AI48&lt;100,"ZG",IF(AI48="/","","ZG"))))))</f>
        <v>/</v>
      </c>
      <c r="N83" s="339">
        <f>AI48</f>
        <v>0</v>
      </c>
      <c r="O83" s="339"/>
      <c r="P83" s="52">
        <v>3</v>
      </c>
      <c r="X83" t="s">
        <v>35</v>
      </c>
      <c r="AC83" t="s">
        <v>34</v>
      </c>
    </row>
    <row r="84" spans="1:35" x14ac:dyDescent="0.35">
      <c r="A84" s="11" t="s">
        <v>49</v>
      </c>
      <c r="B84" s="88">
        <f>C7</f>
        <v>5</v>
      </c>
      <c r="C84" s="24" t="s">
        <v>46</v>
      </c>
      <c r="D84" s="338" t="s">
        <v>43</v>
      </c>
      <c r="E84" s="338"/>
      <c r="H84" s="7" t="str">
        <f>IF(AE67=0,"/",IF(AE67&lt;50,"O",IF(AE67&lt;65,"V",IF(AE67&lt;80,"G",IF(AE67&lt;100,"ZG",IF(AE67="/","","ZG"))))))</f>
        <v>/</v>
      </c>
      <c r="I84" s="339">
        <f>AE67</f>
        <v>0</v>
      </c>
      <c r="J84" s="339"/>
      <c r="M84" s="7" t="str">
        <f>IF(AI67=0,"/",IF(AI67&lt;50,"O",IF(AI67&lt;65,"V",IF(AI67&lt;80,"G",IF(AI67&lt;100,"ZG",IF(AI67="/","","ZG"))))))</f>
        <v>/</v>
      </c>
      <c r="N84" s="339">
        <f>AI67</f>
        <v>0</v>
      </c>
      <c r="O84" s="339"/>
      <c r="P84" s="52">
        <v>4</v>
      </c>
      <c r="W84" s="17"/>
      <c r="Z84" t="s">
        <v>37</v>
      </c>
      <c r="AD84" s="22">
        <f>AE29*0.25</f>
        <v>0</v>
      </c>
      <c r="AI84" s="23">
        <f>AI29*0.25</f>
        <v>0</v>
      </c>
    </row>
    <row r="85" spans="1:35" x14ac:dyDescent="0.35">
      <c r="A85" s="11" t="s">
        <v>96</v>
      </c>
      <c r="B85" s="101" t="e">
        <f>L5</f>
        <v>#REF!</v>
      </c>
      <c r="C85" s="24" t="s">
        <v>47</v>
      </c>
      <c r="D85" s="54" t="s">
        <v>67</v>
      </c>
      <c r="E85" s="54"/>
      <c r="H85" s="7" t="str">
        <f>IF(AE78=0,"/",IF(AE78&lt;50,"O",IF(AE78&lt;65,"V",IF(AE78&lt;80,"G",IF(AE78&lt;100,"ZG",IF(AE78="/","","ZG"))))))</f>
        <v>/</v>
      </c>
      <c r="I85" s="339">
        <f>AE78</f>
        <v>0</v>
      </c>
      <c r="J85" s="339"/>
      <c r="M85" s="7" t="str">
        <f>IF(AI78=0,"/",IF(AI78&lt;50,"O",IF(AI78&lt;65,"V",IF(AI78&lt;80,"G",IF(AI78&lt;100,"ZG",IF(AI78="/","","ZG"))))))</f>
        <v>/</v>
      </c>
      <c r="N85" s="339">
        <f>AI78</f>
        <v>0</v>
      </c>
      <c r="O85" s="339"/>
      <c r="P85" s="52">
        <v>5</v>
      </c>
      <c r="W85" s="17"/>
      <c r="Z85" t="s">
        <v>36</v>
      </c>
      <c r="AD85" s="22">
        <f>AE48*0.25</f>
        <v>0</v>
      </c>
      <c r="AI85" s="23">
        <f>AI48*0.25</f>
        <v>0</v>
      </c>
    </row>
    <row r="86" spans="1:35" x14ac:dyDescent="0.35">
      <c r="A86" s="2"/>
      <c r="C86" s="5"/>
      <c r="D86" s="335" t="s">
        <v>40</v>
      </c>
      <c r="E86" s="335"/>
      <c r="G86" s="14"/>
      <c r="H86" s="7" t="str">
        <f>IF(I86=0,"/",IF(I86&lt;50,"O",IF(I86&lt;65,"V",IF(I86&lt;80,"G",IF(I86&lt;100,"ZG",IF(I86="/","","ZG"))))))</f>
        <v>/</v>
      </c>
      <c r="I86" s="336">
        <f>AD88</f>
        <v>0</v>
      </c>
      <c r="J86" s="336"/>
      <c r="L86" s="26"/>
      <c r="M86" s="7" t="str">
        <f>IF(N86=0,"/",IF(N86&lt;50,"O",IF(N86&lt;65,"V",IF(N86&lt;80,"G",IF(N86&lt;100,"ZG",IF(N86="/","","ZG"))))))</f>
        <v>/</v>
      </c>
      <c r="N86" s="337">
        <f>AI88</f>
        <v>0</v>
      </c>
      <c r="O86" s="337"/>
      <c r="P86" s="52">
        <v>6</v>
      </c>
      <c r="Z86" t="s">
        <v>38</v>
      </c>
      <c r="AD86" s="22">
        <f>AE67*0.25</f>
        <v>0</v>
      </c>
      <c r="AI86" s="23">
        <f>AI67*0.25</f>
        <v>0</v>
      </c>
    </row>
    <row r="87" spans="1:35" x14ac:dyDescent="0.35">
      <c r="A87" s="2"/>
      <c r="G87" s="322" t="s">
        <v>24</v>
      </c>
      <c r="H87" s="323"/>
      <c r="I87" s="323"/>
      <c r="J87" s="324"/>
      <c r="L87" s="325" t="s">
        <v>25</v>
      </c>
      <c r="M87" s="326"/>
      <c r="N87" s="326"/>
      <c r="O87" s="327"/>
      <c r="P87" s="52">
        <v>7</v>
      </c>
      <c r="U87" s="17"/>
      <c r="Z87" t="s">
        <v>39</v>
      </c>
      <c r="AD87" s="22">
        <f>AE78*0.25</f>
        <v>0</v>
      </c>
      <c r="AI87" s="23">
        <f>AI78*0.25</f>
        <v>0</v>
      </c>
    </row>
    <row r="88" spans="1:35" ht="3" customHeight="1" x14ac:dyDescent="0.35">
      <c r="A88" s="2"/>
      <c r="AD88" s="17">
        <f>SUM(AD84:AD87)</f>
        <v>0</v>
      </c>
      <c r="AI88" s="17">
        <f>SUM(AI84:AI87)</f>
        <v>0</v>
      </c>
    </row>
    <row r="89" spans="1:35" x14ac:dyDescent="0.35">
      <c r="A89" s="59" t="s">
        <v>44</v>
      </c>
      <c r="B89" s="63" t="s">
        <v>41</v>
      </c>
      <c r="C89" s="87"/>
      <c r="D89" s="59" t="s">
        <v>45</v>
      </c>
      <c r="E89" s="328" t="s">
        <v>42</v>
      </c>
      <c r="F89" s="328"/>
      <c r="G89" s="328"/>
      <c r="H89" s="328"/>
      <c r="I89" s="328"/>
      <c r="J89" s="328"/>
      <c r="K89" s="328"/>
      <c r="L89" s="328"/>
      <c r="M89" s="328"/>
      <c r="N89" s="328"/>
      <c r="O89" s="329"/>
    </row>
    <row r="90" spans="1:35" x14ac:dyDescent="0.35">
      <c r="A90" s="318" t="s">
        <v>91</v>
      </c>
      <c r="B90" s="319"/>
      <c r="C90" s="320"/>
      <c r="D90" s="330" t="s">
        <v>91</v>
      </c>
      <c r="E90" s="331"/>
      <c r="F90" s="331"/>
      <c r="G90" s="331"/>
      <c r="H90" s="331"/>
      <c r="I90" s="331"/>
      <c r="J90" s="331"/>
      <c r="K90" s="331"/>
      <c r="L90" s="331"/>
      <c r="M90" s="331"/>
      <c r="N90" s="331"/>
      <c r="O90" s="332"/>
    </row>
    <row r="91" spans="1:35" ht="150" customHeight="1" x14ac:dyDescent="0.35">
      <c r="A91" s="321"/>
      <c r="B91" s="321"/>
      <c r="C91" s="321"/>
      <c r="D91" s="321"/>
      <c r="E91" s="321"/>
      <c r="F91" s="321"/>
      <c r="G91" s="321"/>
      <c r="H91" s="321"/>
      <c r="I91" s="321"/>
      <c r="J91" s="321"/>
      <c r="K91" s="321"/>
      <c r="L91" s="321"/>
      <c r="M91" s="321"/>
      <c r="N91" s="321"/>
      <c r="O91" s="321"/>
    </row>
    <row r="92" spans="1:35" ht="3" customHeight="1" x14ac:dyDescent="0.35">
      <c r="A92" s="88"/>
      <c r="B92" s="89"/>
      <c r="C92" s="89"/>
      <c r="D92" s="88"/>
      <c r="E92" s="89"/>
      <c r="F92" s="89"/>
      <c r="G92" s="88"/>
      <c r="H92" s="89"/>
      <c r="I92" s="89"/>
      <c r="J92" s="88"/>
      <c r="K92" s="89"/>
      <c r="L92" s="89"/>
      <c r="M92" s="88"/>
      <c r="N92" s="89"/>
      <c r="O92" s="89"/>
    </row>
    <row r="93" spans="1:35" x14ac:dyDescent="0.35">
      <c r="A93" s="59" t="s">
        <v>46</v>
      </c>
      <c r="B93" s="333" t="s">
        <v>43</v>
      </c>
      <c r="C93" s="334"/>
      <c r="D93" s="59" t="s">
        <v>47</v>
      </c>
      <c r="E93" s="86" t="s">
        <v>67</v>
      </c>
      <c r="F93" s="60"/>
      <c r="G93" s="61"/>
      <c r="H93" s="61"/>
      <c r="I93" s="61"/>
      <c r="J93" s="61"/>
      <c r="K93" s="61"/>
      <c r="L93" s="61"/>
      <c r="M93" s="61"/>
      <c r="N93" s="61"/>
      <c r="O93" s="62"/>
    </row>
    <row r="94" spans="1:35" x14ac:dyDescent="0.35">
      <c r="A94" s="318" t="s">
        <v>92</v>
      </c>
      <c r="B94" s="319"/>
      <c r="C94" s="320"/>
      <c r="D94" s="318" t="s">
        <v>92</v>
      </c>
      <c r="E94" s="319"/>
      <c r="F94" s="319"/>
      <c r="G94" s="319"/>
      <c r="H94" s="319"/>
      <c r="I94" s="319"/>
      <c r="J94" s="319"/>
      <c r="K94" s="319"/>
      <c r="L94" s="319"/>
      <c r="M94" s="319"/>
      <c r="N94" s="319"/>
      <c r="O94" s="320"/>
    </row>
    <row r="95" spans="1:35" ht="150" customHeight="1" x14ac:dyDescent="0.35">
      <c r="A95" s="321"/>
      <c r="B95" s="321"/>
      <c r="C95" s="321"/>
      <c r="D95" s="321"/>
      <c r="E95" s="321"/>
      <c r="F95" s="321"/>
      <c r="G95" s="321"/>
      <c r="H95" s="321"/>
      <c r="I95" s="321"/>
      <c r="J95" s="321"/>
      <c r="K95" s="321"/>
      <c r="L95" s="321"/>
      <c r="M95" s="321"/>
      <c r="N95" s="321"/>
      <c r="O95" s="321"/>
    </row>
    <row r="96" spans="1:35" x14ac:dyDescent="0.35">
      <c r="A96" s="88"/>
      <c r="B96" s="89"/>
      <c r="C96" s="89"/>
      <c r="D96" s="88"/>
      <c r="E96" s="89"/>
      <c r="F96" s="89"/>
      <c r="G96" s="88"/>
      <c r="H96" s="89"/>
      <c r="I96" s="89"/>
      <c r="J96" s="88"/>
      <c r="K96" s="89"/>
      <c r="L96" s="89"/>
      <c r="M96" s="88"/>
      <c r="N96" s="89"/>
      <c r="O96" s="89"/>
    </row>
    <row r="97" spans="1:15" x14ac:dyDescent="0.35">
      <c r="A97" s="90" t="s">
        <v>95</v>
      </c>
      <c r="B97" s="90"/>
      <c r="C97" s="90"/>
      <c r="D97" s="90" t="s">
        <v>58</v>
      </c>
      <c r="E97" s="90"/>
    </row>
    <row r="98" spans="1:15" x14ac:dyDescent="0.35">
      <c r="A98" s="2"/>
    </row>
    <row r="99" spans="1:15" x14ac:dyDescent="0.35">
      <c r="A99" s="2"/>
    </row>
    <row r="100" spans="1:15" x14ac:dyDescent="0.35">
      <c r="A100" s="59" t="s">
        <v>44</v>
      </c>
      <c r="B100" s="63" t="s">
        <v>41</v>
      </c>
      <c r="C100" s="87"/>
      <c r="D100" s="59" t="s">
        <v>45</v>
      </c>
      <c r="E100" s="328" t="s">
        <v>42</v>
      </c>
      <c r="F100" s="328"/>
      <c r="G100" s="328"/>
      <c r="H100" s="328"/>
      <c r="I100" s="328"/>
      <c r="J100" s="328"/>
      <c r="K100" s="328"/>
      <c r="L100" s="328"/>
      <c r="M100" s="328"/>
      <c r="N100" s="328"/>
      <c r="O100" s="329"/>
    </row>
    <row r="101" spans="1:15" x14ac:dyDescent="0.35">
      <c r="A101" s="318" t="s">
        <v>93</v>
      </c>
      <c r="B101" s="319"/>
      <c r="C101" s="320"/>
      <c r="D101" s="330" t="s">
        <v>94</v>
      </c>
      <c r="E101" s="331"/>
      <c r="F101" s="331"/>
      <c r="G101" s="331"/>
      <c r="H101" s="331"/>
      <c r="I101" s="331"/>
      <c r="J101" s="331"/>
      <c r="K101" s="331"/>
      <c r="L101" s="331"/>
      <c r="M101" s="331"/>
      <c r="N101" s="331"/>
      <c r="O101" s="332"/>
    </row>
    <row r="102" spans="1:15" ht="150" customHeight="1" x14ac:dyDescent="0.35">
      <c r="A102" s="321"/>
      <c r="B102" s="321"/>
      <c r="C102" s="321"/>
      <c r="D102" s="354"/>
      <c r="E102" s="354"/>
      <c r="F102" s="354"/>
      <c r="G102" s="354"/>
      <c r="H102" s="354"/>
      <c r="I102" s="354"/>
      <c r="J102" s="354"/>
      <c r="K102" s="354"/>
      <c r="L102" s="354"/>
      <c r="M102" s="354"/>
      <c r="N102" s="354"/>
      <c r="O102" s="354"/>
    </row>
    <row r="103" spans="1:15" x14ac:dyDescent="0.35">
      <c r="A103" s="88"/>
      <c r="B103" s="89"/>
      <c r="C103" s="89"/>
      <c r="D103" s="88"/>
      <c r="E103" s="89"/>
      <c r="F103" s="89"/>
      <c r="G103" s="88"/>
      <c r="H103" s="89"/>
      <c r="I103" s="89"/>
      <c r="J103" s="88"/>
      <c r="K103" s="89"/>
      <c r="L103" s="89"/>
      <c r="M103" s="88"/>
      <c r="N103" s="89"/>
      <c r="O103" s="89"/>
    </row>
    <row r="104" spans="1:15" x14ac:dyDescent="0.35">
      <c r="A104" s="59" t="s">
        <v>46</v>
      </c>
      <c r="B104" s="333" t="s">
        <v>43</v>
      </c>
      <c r="C104" s="334"/>
      <c r="D104" s="59" t="s">
        <v>47</v>
      </c>
      <c r="E104" s="86" t="s">
        <v>67</v>
      </c>
      <c r="F104" s="60"/>
      <c r="G104" s="61"/>
      <c r="H104" s="61"/>
      <c r="I104" s="61"/>
      <c r="J104" s="61"/>
      <c r="K104" s="61"/>
      <c r="L104" s="61"/>
      <c r="M104" s="61"/>
      <c r="N104" s="61"/>
      <c r="O104" s="62"/>
    </row>
    <row r="105" spans="1:15" x14ac:dyDescent="0.35">
      <c r="A105" s="318" t="s">
        <v>94</v>
      </c>
      <c r="B105" s="319"/>
      <c r="C105" s="320"/>
      <c r="D105" s="318" t="s">
        <v>94</v>
      </c>
      <c r="E105" s="319"/>
      <c r="F105" s="319"/>
      <c r="G105" s="319"/>
      <c r="H105" s="319"/>
      <c r="I105" s="319"/>
      <c r="J105" s="319"/>
      <c r="K105" s="319"/>
      <c r="L105" s="319"/>
      <c r="M105" s="319"/>
      <c r="N105" s="319"/>
      <c r="O105" s="320"/>
    </row>
    <row r="106" spans="1:15" ht="150" customHeight="1" x14ac:dyDescent="0.35">
      <c r="A106" s="321"/>
      <c r="B106" s="321"/>
      <c r="C106" s="321"/>
      <c r="D106" s="321"/>
      <c r="E106" s="321"/>
      <c r="F106" s="321"/>
      <c r="G106" s="321"/>
      <c r="H106" s="321"/>
      <c r="I106" s="321"/>
      <c r="J106" s="321"/>
      <c r="K106" s="321"/>
      <c r="L106" s="321"/>
      <c r="M106" s="321"/>
      <c r="N106" s="321"/>
      <c r="O106" s="321"/>
    </row>
    <row r="107" spans="1:15" x14ac:dyDescent="0.35">
      <c r="A107" s="88"/>
      <c r="B107" s="89"/>
      <c r="C107" s="89"/>
      <c r="D107" s="88"/>
      <c r="E107" s="89"/>
      <c r="F107" s="89"/>
      <c r="G107" s="88"/>
      <c r="H107" s="89"/>
      <c r="I107" s="89"/>
      <c r="J107" s="88"/>
      <c r="K107" s="89"/>
      <c r="L107" s="89"/>
      <c r="M107" s="88"/>
      <c r="N107" s="89"/>
      <c r="O107" s="89"/>
    </row>
    <row r="108" spans="1:15" x14ac:dyDescent="0.35">
      <c r="A108" s="90" t="s">
        <v>95</v>
      </c>
      <c r="B108" s="90"/>
      <c r="C108" s="90"/>
      <c r="D108" s="90" t="s">
        <v>58</v>
      </c>
      <c r="E108" s="90"/>
    </row>
    <row r="109" spans="1:15" x14ac:dyDescent="0.35">
      <c r="A109" s="2"/>
    </row>
  </sheetData>
  <sheetProtection password="CF7A" sheet="1" objects="1" scenarios="1" selectLockedCells="1"/>
  <mergeCells count="58">
    <mergeCell ref="E100:O100"/>
    <mergeCell ref="A101:C101"/>
    <mergeCell ref="D101:O101"/>
    <mergeCell ref="A102:C102"/>
    <mergeCell ref="D102:O102"/>
    <mergeCell ref="B104:C104"/>
    <mergeCell ref="A105:C105"/>
    <mergeCell ref="D105:O105"/>
    <mergeCell ref="A106:C106"/>
    <mergeCell ref="D106:O106"/>
    <mergeCell ref="G8:J8"/>
    <mergeCell ref="L8:O8"/>
    <mergeCell ref="E1:O1"/>
    <mergeCell ref="E3:O3"/>
    <mergeCell ref="G5:K5"/>
    <mergeCell ref="L5:O5"/>
    <mergeCell ref="G7:P7"/>
    <mergeCell ref="N81:O81"/>
    <mergeCell ref="A63:A64"/>
    <mergeCell ref="G9:J9"/>
    <mergeCell ref="L9:O9"/>
    <mergeCell ref="A23:A24"/>
    <mergeCell ref="A32:A35"/>
    <mergeCell ref="A36:A38"/>
    <mergeCell ref="A41:A42"/>
    <mergeCell ref="A43:A44"/>
    <mergeCell ref="A45:A47"/>
    <mergeCell ref="A56:A58"/>
    <mergeCell ref="A59:A61"/>
    <mergeCell ref="A72:A73"/>
    <mergeCell ref="A74:A77"/>
    <mergeCell ref="I81:J81"/>
    <mergeCell ref="D86:E86"/>
    <mergeCell ref="I86:J86"/>
    <mergeCell ref="N86:O86"/>
    <mergeCell ref="D82:E82"/>
    <mergeCell ref="I82:J82"/>
    <mergeCell ref="N82:O82"/>
    <mergeCell ref="D83:E83"/>
    <mergeCell ref="I83:J83"/>
    <mergeCell ref="N83:O83"/>
    <mergeCell ref="D84:E84"/>
    <mergeCell ref="I84:J84"/>
    <mergeCell ref="N84:O84"/>
    <mergeCell ref="I85:J85"/>
    <mergeCell ref="N85:O85"/>
    <mergeCell ref="A94:C94"/>
    <mergeCell ref="D94:O94"/>
    <mergeCell ref="A95:C95"/>
    <mergeCell ref="D95:O95"/>
    <mergeCell ref="G87:J87"/>
    <mergeCell ref="L87:O87"/>
    <mergeCell ref="E89:O89"/>
    <mergeCell ref="A90:C90"/>
    <mergeCell ref="D90:O90"/>
    <mergeCell ref="B93:C93"/>
    <mergeCell ref="A91:C91"/>
    <mergeCell ref="D91:O91"/>
  </mergeCells>
  <conditionalFormatting sqref="B80:B83">
    <cfRule type="cellIs" dxfId="47" priority="10" operator="equal">
      <formula>0</formula>
    </cfRule>
  </conditionalFormatting>
  <conditionalFormatting sqref="B85">
    <cfRule type="cellIs" dxfId="46" priority="1" operator="equal">
      <formula>0</formula>
    </cfRule>
  </conditionalFormatting>
  <conditionalFormatting sqref="C3">
    <cfRule type="cellIs" dxfId="45" priority="8" operator="equal">
      <formula>0</formula>
    </cfRule>
    <cfRule type="cellIs" dxfId="44" priority="9" operator="equal">
      <formula>0</formula>
    </cfRule>
  </conditionalFormatting>
  <conditionalFormatting sqref="C5">
    <cfRule type="cellIs" dxfId="43" priority="3" operator="equal">
      <formula>0</formula>
    </cfRule>
  </conditionalFormatting>
  <conditionalFormatting sqref="E5">
    <cfRule type="cellIs" dxfId="42" priority="7" operator="equal">
      <formula>0</formula>
    </cfRule>
  </conditionalFormatting>
  <conditionalFormatting sqref="E7">
    <cfRule type="cellIs" dxfId="41" priority="5" operator="equal">
      <formula>0</formula>
    </cfRule>
  </conditionalFormatting>
  <conditionalFormatting sqref="H82:H86">
    <cfRule type="cellIs" dxfId="40" priority="17" operator="equal">
      <formula>"ZG"</formula>
    </cfRule>
    <cfRule type="cellIs" dxfId="39" priority="18" operator="equal">
      <formula>"G"</formula>
    </cfRule>
    <cfRule type="cellIs" dxfId="38" priority="19" operator="equal">
      <formula>"V"</formula>
    </cfRule>
    <cfRule type="cellIs" dxfId="37" priority="20" operator="equal">
      <formula>"O"</formula>
    </cfRule>
  </conditionalFormatting>
  <conditionalFormatting sqref="I86:J86 N86:O86">
    <cfRule type="cellIs" dxfId="36" priority="36" operator="lessThan">
      <formula>50</formula>
    </cfRule>
  </conditionalFormatting>
  <conditionalFormatting sqref="L5:O5">
    <cfRule type="cellIs" dxfId="35" priority="2" operator="equal">
      <formula>0</formula>
    </cfRule>
    <cfRule type="cellIs" dxfId="34" priority="34" operator="equal">
      <formula>0</formula>
    </cfRule>
  </conditionalFormatting>
  <conditionalFormatting sqref="M82:M86">
    <cfRule type="cellIs" dxfId="33" priority="13" operator="equal">
      <formula>"ZG"</formula>
    </cfRule>
    <cfRule type="cellIs" dxfId="32" priority="14" operator="equal">
      <formula>"G"</formula>
    </cfRule>
    <cfRule type="cellIs" dxfId="31" priority="15" operator="equal">
      <formula>"V"</formula>
    </cfRule>
    <cfRule type="cellIs" dxfId="30" priority="16" operator="equal">
      <formula>"O"</formula>
    </cfRule>
  </conditionalFormatting>
  <dataValidations count="1">
    <dataValidation type="custom" allowBlank="1" showInputMessage="1" showErrorMessage="1" sqref="G32:J47 L15:O28 G15:J28 L32:O47 L70:O77 G70:J77 G52:J66 L52:O66" xr:uid="{00000000-0002-0000-0500-000000000000}">
      <formula1>AND(G15="x",R15=TRUE)</formula1>
    </dataValidation>
  </dataValidations>
  <pageMargins left="0.23622047244094491" right="0.23622047244094491" top="0.55118110236220474" bottom="0.55118110236220474"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9"/>
  <sheetViews>
    <sheetView showGridLines="0" showRowColHeaders="0" workbookViewId="0">
      <pane ySplit="11" topLeftCell="A12" activePane="bottomLeft" state="frozen"/>
      <selection activeCell="D7" sqref="D7"/>
      <selection pane="bottomLeft" activeCell="G15" sqref="G15"/>
    </sheetView>
  </sheetViews>
  <sheetFormatPr defaultRowHeight="14.5" x14ac:dyDescent="0.35"/>
  <cols>
    <col min="1" max="1" width="24.7265625" customWidth="1"/>
    <col min="2" max="5" width="23.453125" customWidth="1"/>
    <col min="6" max="6" width="0.453125" customWidth="1"/>
    <col min="7" max="10" width="2.7265625" customWidth="1"/>
    <col min="11" max="11" width="0.453125" customWidth="1"/>
    <col min="12" max="15" width="2.7265625" customWidth="1"/>
    <col min="16" max="16" width="6.81640625" hidden="1" customWidth="1"/>
    <col min="17" max="17" width="9.1796875" hidden="1" customWidth="1"/>
    <col min="18" max="21" width="6.54296875" hidden="1" customWidth="1"/>
    <col min="22" max="22" width="9.1796875" hidden="1" customWidth="1"/>
    <col min="23" max="23" width="6.54296875" hidden="1" customWidth="1"/>
    <col min="24" max="24" width="24.26953125" hidden="1" customWidth="1"/>
    <col min="25" max="25" width="6.54296875" hidden="1" customWidth="1"/>
    <col min="26" max="26" width="20.1796875" hidden="1" customWidth="1"/>
    <col min="27" max="27" width="9.1796875" hidden="1" customWidth="1"/>
    <col min="28" max="28" width="12.453125" hidden="1" customWidth="1"/>
    <col min="29" max="29" width="4" hidden="1" customWidth="1"/>
    <col min="30" max="30" width="14.26953125" hidden="1" customWidth="1"/>
    <col min="31" max="31" width="2.54296875" hidden="1" customWidth="1"/>
    <col min="32" max="32" width="9.54296875" hidden="1" customWidth="1"/>
    <col min="33" max="33" width="4" hidden="1" customWidth="1"/>
    <col min="34" max="34" width="14.26953125" hidden="1" customWidth="1"/>
    <col min="35" max="35" width="3.54296875" hidden="1" customWidth="1"/>
    <col min="36" max="36" width="1.7265625" customWidth="1"/>
    <col min="37" max="37" width="0" hidden="1" customWidth="1"/>
  </cols>
  <sheetData>
    <row r="1" spans="1:35" ht="18.75" customHeight="1" x14ac:dyDescent="0.35">
      <c r="A1" s="71"/>
      <c r="B1" s="4"/>
      <c r="C1" s="2"/>
      <c r="D1" s="11" t="s">
        <v>60</v>
      </c>
      <c r="E1" s="346"/>
      <c r="F1" s="347"/>
      <c r="G1" s="347"/>
      <c r="H1" s="347"/>
      <c r="I1" s="347"/>
      <c r="J1" s="347"/>
      <c r="K1" s="347"/>
      <c r="L1" s="347"/>
      <c r="M1" s="347"/>
      <c r="N1" s="347"/>
      <c r="O1" s="348"/>
    </row>
    <row r="2" spans="1:35" ht="3" customHeight="1" x14ac:dyDescent="0.35">
      <c r="A2" s="2"/>
      <c r="B2" s="4"/>
      <c r="C2" s="2"/>
      <c r="D2" s="11"/>
      <c r="E2" s="2"/>
    </row>
    <row r="3" spans="1:35" ht="18.75" customHeight="1" x14ac:dyDescent="0.35">
      <c r="A3" s="2"/>
      <c r="B3" s="11" t="s">
        <v>52</v>
      </c>
      <c r="C3" s="80" t="e">
        <f>#REF!</f>
        <v>#REF!</v>
      </c>
      <c r="D3" s="11" t="s">
        <v>68</v>
      </c>
      <c r="E3" s="292"/>
      <c r="F3" s="293"/>
      <c r="G3" s="293"/>
      <c r="H3" s="293"/>
      <c r="I3" s="293"/>
      <c r="J3" s="293"/>
      <c r="K3" s="293"/>
      <c r="L3" s="293"/>
      <c r="M3" s="293"/>
      <c r="N3" s="293"/>
      <c r="O3" s="294"/>
    </row>
    <row r="4" spans="1:35" ht="3" customHeight="1" x14ac:dyDescent="0.35">
      <c r="A4" s="2"/>
      <c r="B4" s="2"/>
      <c r="D4" s="2"/>
      <c r="E4" s="11"/>
    </row>
    <row r="5" spans="1:35" ht="18" customHeight="1" x14ac:dyDescent="0.35">
      <c r="A5" s="2"/>
      <c r="B5" s="55" t="s">
        <v>69</v>
      </c>
      <c r="C5" s="98" t="e">
        <f>#REF!</f>
        <v>#REF!</v>
      </c>
      <c r="D5" s="11" t="s">
        <v>18</v>
      </c>
      <c r="E5" s="85" t="e">
        <f>#REF!</f>
        <v>#REF!</v>
      </c>
      <c r="G5" s="349" t="s">
        <v>70</v>
      </c>
      <c r="H5" s="349"/>
      <c r="I5" s="349"/>
      <c r="J5" s="349"/>
      <c r="K5" s="349"/>
      <c r="L5" s="350" t="e">
        <f>#REF!</f>
        <v>#REF!</v>
      </c>
      <c r="M5" s="351"/>
      <c r="N5" s="351"/>
      <c r="O5" s="352"/>
    </row>
    <row r="6" spans="1:35" ht="3" customHeight="1" x14ac:dyDescent="0.35">
      <c r="B6" s="2"/>
      <c r="D6" s="2"/>
      <c r="E6" s="11"/>
    </row>
    <row r="7" spans="1:35" ht="18" customHeight="1" x14ac:dyDescent="0.35">
      <c r="B7" s="11" t="s">
        <v>55</v>
      </c>
      <c r="C7" s="88">
        <v>6</v>
      </c>
      <c r="D7" s="11" t="s">
        <v>19</v>
      </c>
      <c r="E7" s="99" t="e">
        <f>#REF!</f>
        <v>#REF!</v>
      </c>
      <c r="G7" s="353" t="s">
        <v>27</v>
      </c>
      <c r="H7" s="353"/>
      <c r="I7" s="353"/>
      <c r="J7" s="353"/>
      <c r="K7" s="353"/>
      <c r="L7" s="353"/>
      <c r="M7" s="353"/>
      <c r="N7" s="353"/>
      <c r="O7" s="353"/>
      <c r="P7" s="353"/>
    </row>
    <row r="8" spans="1:35" ht="3" customHeight="1" x14ac:dyDescent="0.35">
      <c r="B8" s="2"/>
      <c r="C8" s="11"/>
      <c r="D8" s="2"/>
      <c r="E8" s="2"/>
      <c r="G8" s="297"/>
      <c r="H8" s="297"/>
      <c r="I8" s="297"/>
      <c r="J8" s="297"/>
      <c r="K8" s="6"/>
      <c r="L8" s="297" t="s">
        <v>25</v>
      </c>
      <c r="M8" s="297"/>
      <c r="N8" s="297"/>
      <c r="O8" s="297"/>
    </row>
    <row r="9" spans="1:35" ht="18" customHeight="1" x14ac:dyDescent="0.35">
      <c r="B9" s="11" t="s">
        <v>79</v>
      </c>
      <c r="C9" s="91"/>
      <c r="D9" s="11" t="s">
        <v>59</v>
      </c>
      <c r="E9" s="81"/>
      <c r="G9" s="342" t="s">
        <v>24</v>
      </c>
      <c r="H9" s="342"/>
      <c r="I9" s="342"/>
      <c r="J9" s="342"/>
      <c r="K9" s="2"/>
      <c r="L9" s="343" t="s">
        <v>25</v>
      </c>
      <c r="M9" s="343"/>
      <c r="N9" s="343"/>
      <c r="O9" s="343"/>
    </row>
    <row r="10" spans="1:35" ht="3" customHeight="1" thickBot="1" x14ac:dyDescent="0.4">
      <c r="B10" s="2"/>
      <c r="C10" s="11"/>
      <c r="D10" s="11"/>
      <c r="E10" s="2"/>
      <c r="G10" s="7"/>
      <c r="H10" s="7"/>
      <c r="I10" s="7"/>
      <c r="J10" s="7"/>
      <c r="L10" s="7"/>
      <c r="M10" s="7"/>
      <c r="N10" s="7"/>
      <c r="O10" s="7"/>
    </row>
    <row r="11" spans="1:35" ht="18.75" customHeight="1" thickBot="1" x14ac:dyDescent="0.4">
      <c r="B11" s="67" t="s">
        <v>0</v>
      </c>
      <c r="C11" s="68" t="s">
        <v>1</v>
      </c>
      <c r="D11" s="69" t="s">
        <v>2</v>
      </c>
      <c r="E11" s="70" t="s">
        <v>3</v>
      </c>
      <c r="G11" s="47" t="s">
        <v>20</v>
      </c>
      <c r="H11" s="48" t="s">
        <v>21</v>
      </c>
      <c r="I11" s="49" t="s">
        <v>22</v>
      </c>
      <c r="J11" s="50" t="s">
        <v>23</v>
      </c>
      <c r="K11" s="51"/>
      <c r="L11" s="47" t="s">
        <v>20</v>
      </c>
      <c r="M11" s="48" t="s">
        <v>21</v>
      </c>
      <c r="N11" s="49" t="s">
        <v>22</v>
      </c>
      <c r="O11" s="50" t="s">
        <v>23</v>
      </c>
      <c r="AB11" s="16" t="s">
        <v>33</v>
      </c>
      <c r="AC11" s="14"/>
      <c r="AD11" s="14"/>
      <c r="AE11" s="14"/>
      <c r="AF11" s="15" t="s">
        <v>29</v>
      </c>
      <c r="AG11" s="15"/>
      <c r="AH11" s="15"/>
      <c r="AI11" s="15"/>
    </row>
    <row r="12" spans="1:35" ht="3" customHeight="1" x14ac:dyDescent="0.35">
      <c r="A12" s="35"/>
      <c r="B12" s="36"/>
      <c r="C12" s="36"/>
      <c r="D12" s="36"/>
      <c r="E12" s="36"/>
      <c r="G12" s="37"/>
      <c r="H12" s="37"/>
      <c r="I12" s="37"/>
      <c r="J12" s="37"/>
      <c r="K12" s="38"/>
      <c r="L12" s="37"/>
      <c r="M12" s="37"/>
      <c r="N12" s="37"/>
      <c r="O12" s="37"/>
    </row>
    <row r="13" spans="1:35" ht="17.5" x14ac:dyDescent="0.35">
      <c r="A13" s="33" t="s">
        <v>28</v>
      </c>
      <c r="B13" s="34"/>
      <c r="C13" s="34"/>
      <c r="D13" s="34"/>
      <c r="E13" s="34"/>
      <c r="F13" s="34"/>
      <c r="G13" s="34"/>
      <c r="H13" s="34"/>
      <c r="I13" s="34"/>
      <c r="J13" s="34"/>
      <c r="K13" s="34"/>
      <c r="L13" s="34"/>
      <c r="M13" s="34"/>
      <c r="N13" s="34"/>
      <c r="O13" s="34"/>
    </row>
    <row r="14" spans="1:35" ht="3" customHeight="1" x14ac:dyDescent="0.35">
      <c r="A14" s="9"/>
      <c r="B14" s="10"/>
      <c r="C14" s="10"/>
      <c r="D14" s="10"/>
      <c r="E14" s="10"/>
    </row>
    <row r="15" spans="1:35" ht="52" x14ac:dyDescent="0.35">
      <c r="A15" s="102" t="s">
        <v>97</v>
      </c>
      <c r="B15" s="73" t="s">
        <v>98</v>
      </c>
      <c r="C15" s="73" t="s">
        <v>99</v>
      </c>
      <c r="D15" s="73" t="s">
        <v>100</v>
      </c>
      <c r="E15" s="73" t="s">
        <v>101</v>
      </c>
      <c r="G15" s="27"/>
      <c r="H15" s="27"/>
      <c r="I15" s="27"/>
      <c r="J15" s="27"/>
      <c r="K15" s="28"/>
      <c r="L15" s="29"/>
      <c r="M15" s="29"/>
      <c r="N15" s="29"/>
      <c r="O15" s="29"/>
      <c r="P15" s="6">
        <v>9</v>
      </c>
      <c r="R15" t="b">
        <f>AND(ISBLANK(H15),ISBLANK(I15),ISBLANK(J15))</f>
        <v>1</v>
      </c>
      <c r="S15" t="b">
        <f>AND(ISBLANK(G15),ISBLANK(I15),ISBLANK(J15))</f>
        <v>1</v>
      </c>
      <c r="T15" t="b">
        <f>AND(ISBLANK(G15),ISBLANK(H15),ISBLANK(J15))</f>
        <v>1</v>
      </c>
      <c r="U15" t="b">
        <f>AND(ISBLANK(G15),ISBLANK(H15),ISBLANK(I15))</f>
        <v>1</v>
      </c>
      <c r="W15" t="b">
        <f>AND(ISBLANK(M15),ISBLANK(N15),ISBLANK(O15))</f>
        <v>1</v>
      </c>
      <c r="X15" t="b">
        <f>AND(ISBLANK(L15),ISBLANK(N15),ISBLANK(O15))</f>
        <v>1</v>
      </c>
      <c r="Y15" t="b">
        <f>AND(ISBLANK(L15),ISBLANK(M15),ISBLANK(O15))</f>
        <v>1</v>
      </c>
      <c r="Z15" t="b">
        <f>AND(ISBLANK(L15),ISBLANK(M15),ISBLANK(N15))</f>
        <v>1</v>
      </c>
      <c r="AB15" s="17">
        <f t="shared" ref="AB15:AB28" si="0">IF(G15="x",1,IF(H15="x",5,IF(I15="x",7,IF(J15="x",9,0))))</f>
        <v>0</v>
      </c>
      <c r="AC15" s="17">
        <f>IF(AB15=0,P15,0)</f>
        <v>9</v>
      </c>
      <c r="AF15" s="17">
        <f t="shared" ref="AF15:AF28" si="1">IF(L15="x",1,IF(M15="x",5,IF(N15="x",7,IF(O15="x",9,0))))</f>
        <v>0</v>
      </c>
      <c r="AG15">
        <f>IF(AF15=0,P15,0)</f>
        <v>9</v>
      </c>
    </row>
    <row r="16" spans="1:35" ht="64.5" customHeight="1" x14ac:dyDescent="0.35">
      <c r="A16" s="102" t="s">
        <v>81</v>
      </c>
      <c r="B16" s="74" t="s">
        <v>102</v>
      </c>
      <c r="C16" s="74" t="s">
        <v>103</v>
      </c>
      <c r="D16" s="74" t="s">
        <v>104</v>
      </c>
      <c r="E16" s="73" t="s">
        <v>105</v>
      </c>
      <c r="G16" s="29"/>
      <c r="H16" s="29"/>
      <c r="I16" s="29"/>
      <c r="J16" s="29"/>
      <c r="K16" s="28"/>
      <c r="L16" s="29"/>
      <c r="M16" s="29"/>
      <c r="N16" s="29"/>
      <c r="O16" s="29"/>
      <c r="P16" s="6">
        <v>9</v>
      </c>
      <c r="R16" t="b">
        <f>AND(ISBLANK(H16),ISBLANK(I16),ISBLANK(J16))</f>
        <v>1</v>
      </c>
      <c r="S16" t="b">
        <f>AND(ISBLANK(G16),ISBLANK(I16),ISBLANK(J16))</f>
        <v>1</v>
      </c>
      <c r="T16" t="b">
        <f>AND(ISBLANK(G16),ISBLANK(H16),ISBLANK(J16))</f>
        <v>1</v>
      </c>
      <c r="U16" t="b">
        <f>AND(ISBLANK(G16),ISBLANK(H16),ISBLANK(I16))</f>
        <v>1</v>
      </c>
      <c r="W16" t="b">
        <f t="shared" ref="W16:W28" si="2">AND(ISBLANK(M16),ISBLANK(N16),ISBLANK(O16))</f>
        <v>1</v>
      </c>
      <c r="X16" t="b">
        <f t="shared" ref="X16:X28" si="3">AND(ISBLANK(L16),ISBLANK(N16),ISBLANK(O16))</f>
        <v>1</v>
      </c>
      <c r="Y16" t="b">
        <f t="shared" ref="Y16:Y28" si="4">AND(ISBLANK(L16),ISBLANK(M16),ISBLANK(O16))</f>
        <v>1</v>
      </c>
      <c r="Z16" t="b">
        <f t="shared" ref="Z16:Z28" si="5">AND(ISBLANK(L16),ISBLANK(M16),ISBLANK(N16))</f>
        <v>1</v>
      </c>
      <c r="AB16" s="17">
        <f t="shared" si="0"/>
        <v>0</v>
      </c>
      <c r="AC16" s="17">
        <f t="shared" ref="AC16:AC28" si="6">IF(AB16=0,P16,0)</f>
        <v>9</v>
      </c>
      <c r="AF16" s="17">
        <f t="shared" si="1"/>
        <v>0</v>
      </c>
      <c r="AG16">
        <f t="shared" ref="AG16:AG28" si="7">IF(AF16=0,P16,0)</f>
        <v>9</v>
      </c>
    </row>
    <row r="17" spans="1:35" ht="57.5" x14ac:dyDescent="0.35">
      <c r="A17" s="102" t="s">
        <v>82</v>
      </c>
      <c r="B17" s="74" t="s">
        <v>106</v>
      </c>
      <c r="C17" s="74" t="s">
        <v>107</v>
      </c>
      <c r="D17" s="74" t="s">
        <v>108</v>
      </c>
      <c r="E17" s="73" t="s">
        <v>109</v>
      </c>
      <c r="G17" s="29"/>
      <c r="H17" s="29"/>
      <c r="I17" s="29"/>
      <c r="J17" s="29"/>
      <c r="K17" s="28"/>
      <c r="L17" s="29"/>
      <c r="M17" s="29"/>
      <c r="N17" s="29"/>
      <c r="O17" s="29"/>
      <c r="P17" s="6">
        <v>9</v>
      </c>
      <c r="R17" t="b">
        <f t="shared" ref="R17:R28" si="8">AND(ISBLANK(H17),ISBLANK(I17),ISBLANK(J17))</f>
        <v>1</v>
      </c>
      <c r="S17" t="b">
        <f t="shared" ref="S17:S28" si="9">AND(ISBLANK(G17),ISBLANK(I17),ISBLANK(J17))</f>
        <v>1</v>
      </c>
      <c r="T17" t="b">
        <f t="shared" ref="T17:T28" si="10">AND(ISBLANK(G17),ISBLANK(H17),ISBLANK(J17))</f>
        <v>1</v>
      </c>
      <c r="U17" t="b">
        <f t="shared" ref="U17:U28" si="11">AND(ISBLANK(G17),ISBLANK(H17),ISBLANK(I17))</f>
        <v>1</v>
      </c>
      <c r="W17" t="b">
        <f t="shared" si="2"/>
        <v>1</v>
      </c>
      <c r="X17" t="b">
        <f t="shared" si="3"/>
        <v>1</v>
      </c>
      <c r="Y17" t="b">
        <f t="shared" si="4"/>
        <v>1</v>
      </c>
      <c r="Z17" t="b">
        <f t="shared" si="5"/>
        <v>1</v>
      </c>
      <c r="AB17" s="17">
        <f t="shared" si="0"/>
        <v>0</v>
      </c>
      <c r="AC17" s="17">
        <f t="shared" si="6"/>
        <v>9</v>
      </c>
      <c r="AF17" s="17">
        <f t="shared" si="1"/>
        <v>0</v>
      </c>
      <c r="AG17">
        <f t="shared" si="7"/>
        <v>9</v>
      </c>
    </row>
    <row r="18" spans="1:35" ht="34.5" x14ac:dyDescent="0.35">
      <c r="A18" s="102" t="s">
        <v>110</v>
      </c>
      <c r="B18" s="74" t="s">
        <v>111</v>
      </c>
      <c r="C18" s="74" t="s">
        <v>112</v>
      </c>
      <c r="D18" s="74" t="s">
        <v>113</v>
      </c>
      <c r="E18" s="73" t="s">
        <v>114</v>
      </c>
      <c r="G18" s="29"/>
      <c r="H18" s="29"/>
      <c r="I18" s="29"/>
      <c r="J18" s="29"/>
      <c r="K18" s="28"/>
      <c r="L18" s="29"/>
      <c r="M18" s="29"/>
      <c r="N18" s="29"/>
      <c r="O18" s="29"/>
      <c r="P18" s="6">
        <v>9</v>
      </c>
      <c r="R18" t="b">
        <f t="shared" si="8"/>
        <v>1</v>
      </c>
      <c r="S18" t="b">
        <f t="shared" si="9"/>
        <v>1</v>
      </c>
      <c r="T18" t="b">
        <f t="shared" si="10"/>
        <v>1</v>
      </c>
      <c r="U18" t="b">
        <f t="shared" si="11"/>
        <v>1</v>
      </c>
      <c r="W18" t="b">
        <f t="shared" si="2"/>
        <v>1</v>
      </c>
      <c r="X18" t="b">
        <f t="shared" si="3"/>
        <v>1</v>
      </c>
      <c r="Y18" t="b">
        <f t="shared" si="4"/>
        <v>1</v>
      </c>
      <c r="Z18" t="b">
        <f t="shared" si="5"/>
        <v>1</v>
      </c>
      <c r="AB18" s="17">
        <f t="shared" si="0"/>
        <v>0</v>
      </c>
      <c r="AC18" s="17">
        <f t="shared" si="6"/>
        <v>9</v>
      </c>
      <c r="AF18" s="17">
        <f t="shared" si="1"/>
        <v>0</v>
      </c>
      <c r="AG18">
        <f t="shared" si="7"/>
        <v>9</v>
      </c>
    </row>
    <row r="19" spans="1:35" ht="46" x14ac:dyDescent="0.35">
      <c r="A19" s="102" t="s">
        <v>4</v>
      </c>
      <c r="B19" s="74" t="s">
        <v>115</v>
      </c>
      <c r="C19" s="74" t="s">
        <v>116</v>
      </c>
      <c r="D19" s="74" t="s">
        <v>117</v>
      </c>
      <c r="E19" s="73" t="s">
        <v>118</v>
      </c>
      <c r="G19" s="29"/>
      <c r="H19" s="29"/>
      <c r="I19" s="29"/>
      <c r="J19" s="29"/>
      <c r="K19" s="28"/>
      <c r="L19" s="29"/>
      <c r="M19" s="29"/>
      <c r="N19" s="29"/>
      <c r="O19" s="29"/>
      <c r="P19" s="6">
        <v>9</v>
      </c>
      <c r="R19" t="b">
        <f t="shared" si="8"/>
        <v>1</v>
      </c>
      <c r="S19" t="b">
        <f t="shared" si="9"/>
        <v>1</v>
      </c>
      <c r="T19" t="b">
        <f t="shared" si="10"/>
        <v>1</v>
      </c>
      <c r="U19" t="b">
        <f t="shared" si="11"/>
        <v>1</v>
      </c>
      <c r="W19" t="b">
        <f t="shared" si="2"/>
        <v>1</v>
      </c>
      <c r="X19" t="b">
        <f t="shared" si="3"/>
        <v>1</v>
      </c>
      <c r="Y19" t="b">
        <f t="shared" si="4"/>
        <v>1</v>
      </c>
      <c r="Z19" t="b">
        <f t="shared" si="5"/>
        <v>1</v>
      </c>
      <c r="AB19" s="17">
        <f t="shared" si="0"/>
        <v>0</v>
      </c>
      <c r="AC19" s="17">
        <f t="shared" si="6"/>
        <v>9</v>
      </c>
      <c r="AF19" s="17">
        <f t="shared" si="1"/>
        <v>0</v>
      </c>
      <c r="AG19">
        <f t="shared" si="7"/>
        <v>9</v>
      </c>
    </row>
    <row r="20" spans="1:35" ht="46" x14ac:dyDescent="0.35">
      <c r="A20" s="102" t="s">
        <v>119</v>
      </c>
      <c r="B20" s="74" t="s">
        <v>120</v>
      </c>
      <c r="C20" s="74" t="s">
        <v>121</v>
      </c>
      <c r="D20" s="74" t="s">
        <v>122</v>
      </c>
      <c r="E20" s="73" t="s">
        <v>123</v>
      </c>
      <c r="G20" s="29"/>
      <c r="H20" s="29"/>
      <c r="I20" s="29"/>
      <c r="J20" s="29"/>
      <c r="K20" s="28"/>
      <c r="L20" s="29"/>
      <c r="M20" s="29"/>
      <c r="N20" s="29"/>
      <c r="O20" s="29"/>
      <c r="P20" s="6">
        <v>9</v>
      </c>
      <c r="R20" t="b">
        <f t="shared" si="8"/>
        <v>1</v>
      </c>
      <c r="S20" t="b">
        <f t="shared" si="9"/>
        <v>1</v>
      </c>
      <c r="T20" t="b">
        <f t="shared" si="10"/>
        <v>1</v>
      </c>
      <c r="U20" t="b">
        <f t="shared" si="11"/>
        <v>1</v>
      </c>
      <c r="W20" t="b">
        <f t="shared" si="2"/>
        <v>1</v>
      </c>
      <c r="X20" t="b">
        <f t="shared" si="3"/>
        <v>1</v>
      </c>
      <c r="Y20" t="b">
        <f t="shared" si="4"/>
        <v>1</v>
      </c>
      <c r="Z20" t="b">
        <f t="shared" si="5"/>
        <v>1</v>
      </c>
      <c r="AB20" s="17">
        <f t="shared" si="0"/>
        <v>0</v>
      </c>
      <c r="AC20" s="17">
        <f t="shared" si="6"/>
        <v>9</v>
      </c>
      <c r="AF20" s="17">
        <f t="shared" si="1"/>
        <v>0</v>
      </c>
      <c r="AG20">
        <f t="shared" si="7"/>
        <v>9</v>
      </c>
    </row>
    <row r="21" spans="1:35" ht="52" x14ac:dyDescent="0.35">
      <c r="A21" s="104" t="s">
        <v>124</v>
      </c>
      <c r="B21" s="74" t="s">
        <v>125</v>
      </c>
      <c r="C21" s="74" t="s">
        <v>126</v>
      </c>
      <c r="D21" s="74" t="s">
        <v>127</v>
      </c>
      <c r="E21" s="73" t="s">
        <v>128</v>
      </c>
      <c r="G21" s="29"/>
      <c r="H21" s="29"/>
      <c r="I21" s="29"/>
      <c r="J21" s="29"/>
      <c r="K21" s="28"/>
      <c r="L21" s="29"/>
      <c r="M21" s="29"/>
      <c r="N21" s="29"/>
      <c r="O21" s="29"/>
      <c r="P21" s="6">
        <v>9</v>
      </c>
      <c r="R21" t="b">
        <f t="shared" si="8"/>
        <v>1</v>
      </c>
      <c r="S21" t="b">
        <f t="shared" si="9"/>
        <v>1</v>
      </c>
      <c r="T21" t="b">
        <f t="shared" si="10"/>
        <v>1</v>
      </c>
      <c r="U21" t="b">
        <f t="shared" si="11"/>
        <v>1</v>
      </c>
      <c r="W21" t="b">
        <f t="shared" si="2"/>
        <v>1</v>
      </c>
      <c r="X21" t="b">
        <f t="shared" si="3"/>
        <v>1</v>
      </c>
      <c r="Y21" t="b">
        <f t="shared" si="4"/>
        <v>1</v>
      </c>
      <c r="Z21" t="b">
        <f t="shared" si="5"/>
        <v>1</v>
      </c>
      <c r="AB21" s="17">
        <f t="shared" si="0"/>
        <v>0</v>
      </c>
      <c r="AC21" s="17">
        <f t="shared" si="6"/>
        <v>9</v>
      </c>
      <c r="AF21" s="17">
        <f t="shared" si="1"/>
        <v>0</v>
      </c>
      <c r="AG21">
        <f t="shared" si="7"/>
        <v>9</v>
      </c>
    </row>
    <row r="22" spans="1:35" ht="69" x14ac:dyDescent="0.35">
      <c r="A22" s="102" t="s">
        <v>129</v>
      </c>
      <c r="B22" s="74" t="s">
        <v>130</v>
      </c>
      <c r="C22" s="74" t="s">
        <v>131</v>
      </c>
      <c r="D22" s="74" t="s">
        <v>132</v>
      </c>
      <c r="E22" s="73" t="s">
        <v>133</v>
      </c>
      <c r="G22" s="29"/>
      <c r="H22" s="29"/>
      <c r="I22" s="29"/>
      <c r="J22" s="29"/>
      <c r="K22" s="28"/>
      <c r="L22" s="29"/>
      <c r="M22" s="29"/>
      <c r="N22" s="29"/>
      <c r="O22" s="29"/>
      <c r="P22" s="6">
        <v>9</v>
      </c>
      <c r="R22" t="b">
        <f t="shared" si="8"/>
        <v>1</v>
      </c>
      <c r="S22" t="b">
        <f t="shared" si="9"/>
        <v>1</v>
      </c>
      <c r="T22" t="b">
        <f t="shared" si="10"/>
        <v>1</v>
      </c>
      <c r="U22" t="b">
        <f t="shared" si="11"/>
        <v>1</v>
      </c>
      <c r="W22" t="b">
        <f t="shared" si="2"/>
        <v>1</v>
      </c>
      <c r="X22" t="b">
        <f t="shared" si="3"/>
        <v>1</v>
      </c>
      <c r="Y22" t="b">
        <f t="shared" si="4"/>
        <v>1</v>
      </c>
      <c r="Z22" t="b">
        <f t="shared" si="5"/>
        <v>1</v>
      </c>
      <c r="AB22" s="17">
        <f t="shared" si="0"/>
        <v>0</v>
      </c>
      <c r="AC22" s="17">
        <f t="shared" si="6"/>
        <v>9</v>
      </c>
      <c r="AF22" s="17">
        <f t="shared" si="1"/>
        <v>0</v>
      </c>
      <c r="AG22">
        <f t="shared" si="7"/>
        <v>9</v>
      </c>
    </row>
    <row r="23" spans="1:35" ht="60.75" customHeight="1" x14ac:dyDescent="0.35">
      <c r="A23" s="341" t="s">
        <v>134</v>
      </c>
      <c r="B23" s="73" t="s">
        <v>135</v>
      </c>
      <c r="C23" s="73" t="s">
        <v>136</v>
      </c>
      <c r="D23" s="73" t="s">
        <v>137</v>
      </c>
      <c r="E23" s="73" t="s">
        <v>138</v>
      </c>
      <c r="G23" s="29"/>
      <c r="H23" s="29"/>
      <c r="I23" s="29"/>
      <c r="J23" s="29"/>
      <c r="K23" s="28"/>
      <c r="L23" s="29"/>
      <c r="M23" s="29"/>
      <c r="N23" s="29"/>
      <c r="O23" s="29"/>
      <c r="P23" s="6">
        <v>9</v>
      </c>
      <c r="R23" t="b">
        <f t="shared" si="8"/>
        <v>1</v>
      </c>
      <c r="S23" t="b">
        <f t="shared" si="9"/>
        <v>1</v>
      </c>
      <c r="T23" t="b">
        <f t="shared" si="10"/>
        <v>1</v>
      </c>
      <c r="U23" t="b">
        <f t="shared" si="11"/>
        <v>1</v>
      </c>
      <c r="W23" t="b">
        <f t="shared" si="2"/>
        <v>1</v>
      </c>
      <c r="X23" t="b">
        <f t="shared" si="3"/>
        <v>1</v>
      </c>
      <c r="Y23" t="b">
        <f t="shared" si="4"/>
        <v>1</v>
      </c>
      <c r="Z23" t="b">
        <f t="shared" si="5"/>
        <v>1</v>
      </c>
      <c r="AB23" s="17">
        <f t="shared" si="0"/>
        <v>0</v>
      </c>
      <c r="AC23" s="17">
        <f t="shared" si="6"/>
        <v>9</v>
      </c>
      <c r="AF23" s="17">
        <f t="shared" si="1"/>
        <v>0</v>
      </c>
      <c r="AG23">
        <f t="shared" si="7"/>
        <v>9</v>
      </c>
    </row>
    <row r="24" spans="1:35" ht="57.5" x14ac:dyDescent="0.35">
      <c r="A24" s="341"/>
      <c r="B24" s="74" t="s">
        <v>139</v>
      </c>
      <c r="C24" s="74" t="s">
        <v>140</v>
      </c>
      <c r="D24" s="74" t="s">
        <v>141</v>
      </c>
      <c r="E24" s="73" t="s">
        <v>142</v>
      </c>
      <c r="G24" s="29"/>
      <c r="H24" s="29"/>
      <c r="I24" s="29"/>
      <c r="J24" s="29"/>
      <c r="K24" s="28"/>
      <c r="L24" s="29"/>
      <c r="M24" s="29"/>
      <c r="N24" s="29"/>
      <c r="O24" s="29"/>
      <c r="P24" s="6">
        <v>9</v>
      </c>
      <c r="R24" t="b">
        <f t="shared" si="8"/>
        <v>1</v>
      </c>
      <c r="S24" t="b">
        <f t="shared" si="9"/>
        <v>1</v>
      </c>
      <c r="T24" t="b">
        <f t="shared" si="10"/>
        <v>1</v>
      </c>
      <c r="U24" t="b">
        <f t="shared" si="11"/>
        <v>1</v>
      </c>
      <c r="W24" t="b">
        <f t="shared" si="2"/>
        <v>1</v>
      </c>
      <c r="X24" t="b">
        <f t="shared" si="3"/>
        <v>1</v>
      </c>
      <c r="Y24" t="b">
        <f t="shared" si="4"/>
        <v>1</v>
      </c>
      <c r="Z24" t="b">
        <f t="shared" si="5"/>
        <v>1</v>
      </c>
      <c r="AB24" s="17">
        <f t="shared" si="0"/>
        <v>0</v>
      </c>
      <c r="AC24" s="17">
        <f t="shared" si="6"/>
        <v>9</v>
      </c>
      <c r="AF24" s="17">
        <f t="shared" si="1"/>
        <v>0</v>
      </c>
      <c r="AG24">
        <f t="shared" si="7"/>
        <v>9</v>
      </c>
    </row>
    <row r="25" spans="1:35" ht="57.5" x14ac:dyDescent="0.35">
      <c r="A25" s="102" t="s">
        <v>86</v>
      </c>
      <c r="B25" s="73" t="s">
        <v>143</v>
      </c>
      <c r="C25" s="74" t="s">
        <v>144</v>
      </c>
      <c r="D25" s="73" t="s">
        <v>145</v>
      </c>
      <c r="E25" s="73" t="s">
        <v>146</v>
      </c>
      <c r="G25" s="29"/>
      <c r="H25" s="29"/>
      <c r="I25" s="29"/>
      <c r="J25" s="29"/>
      <c r="K25" s="28"/>
      <c r="L25" s="29"/>
      <c r="M25" s="29"/>
      <c r="N25" s="29"/>
      <c r="O25" s="29"/>
      <c r="P25" s="6">
        <v>9</v>
      </c>
      <c r="R25" t="b">
        <f t="shared" si="8"/>
        <v>1</v>
      </c>
      <c r="S25" t="b">
        <f t="shared" si="9"/>
        <v>1</v>
      </c>
      <c r="T25" t="b">
        <f t="shared" si="10"/>
        <v>1</v>
      </c>
      <c r="U25" t="b">
        <f t="shared" si="11"/>
        <v>1</v>
      </c>
      <c r="W25" t="b">
        <f t="shared" si="2"/>
        <v>1</v>
      </c>
      <c r="X25" t="b">
        <f t="shared" si="3"/>
        <v>1</v>
      </c>
      <c r="Y25" t="b">
        <f t="shared" si="4"/>
        <v>1</v>
      </c>
      <c r="Z25" t="b">
        <f t="shared" si="5"/>
        <v>1</v>
      </c>
      <c r="AB25" s="17">
        <f t="shared" si="0"/>
        <v>0</v>
      </c>
      <c r="AC25" s="17">
        <f t="shared" si="6"/>
        <v>9</v>
      </c>
      <c r="AF25" s="17">
        <f t="shared" si="1"/>
        <v>0</v>
      </c>
      <c r="AG25">
        <f t="shared" si="7"/>
        <v>9</v>
      </c>
    </row>
    <row r="26" spans="1:35" ht="46" x14ac:dyDescent="0.35">
      <c r="A26" s="102" t="s">
        <v>5</v>
      </c>
      <c r="B26" s="74" t="s">
        <v>147</v>
      </c>
      <c r="C26" s="74" t="s">
        <v>148</v>
      </c>
      <c r="D26" s="74" t="s">
        <v>149</v>
      </c>
      <c r="E26" s="73" t="s">
        <v>150</v>
      </c>
      <c r="G26" s="29"/>
      <c r="H26" s="29"/>
      <c r="I26" s="29"/>
      <c r="J26" s="29"/>
      <c r="K26" s="28"/>
      <c r="L26" s="29"/>
      <c r="M26" s="29"/>
      <c r="N26" s="29"/>
      <c r="O26" s="29"/>
      <c r="P26" s="6">
        <v>9</v>
      </c>
      <c r="R26" t="b">
        <f t="shared" si="8"/>
        <v>1</v>
      </c>
      <c r="S26" t="b">
        <f t="shared" si="9"/>
        <v>1</v>
      </c>
      <c r="T26" t="b">
        <f t="shared" si="10"/>
        <v>1</v>
      </c>
      <c r="U26" t="b">
        <f t="shared" si="11"/>
        <v>1</v>
      </c>
      <c r="W26" t="b">
        <f t="shared" si="2"/>
        <v>1</v>
      </c>
      <c r="X26" t="b">
        <f t="shared" si="3"/>
        <v>1</v>
      </c>
      <c r="Y26" t="b">
        <f t="shared" si="4"/>
        <v>1</v>
      </c>
      <c r="Z26" t="b">
        <f t="shared" si="5"/>
        <v>1</v>
      </c>
      <c r="AB26" s="17">
        <f t="shared" si="0"/>
        <v>0</v>
      </c>
      <c r="AC26" s="17">
        <f t="shared" si="6"/>
        <v>9</v>
      </c>
      <c r="AF26" s="17">
        <f t="shared" si="1"/>
        <v>0</v>
      </c>
      <c r="AG26">
        <f t="shared" si="7"/>
        <v>9</v>
      </c>
    </row>
    <row r="27" spans="1:35" ht="57.5" x14ac:dyDescent="0.35">
      <c r="A27" s="102" t="s">
        <v>151</v>
      </c>
      <c r="B27" s="74" t="s">
        <v>152</v>
      </c>
      <c r="C27" s="74" t="s">
        <v>153</v>
      </c>
      <c r="D27" s="74" t="s">
        <v>154</v>
      </c>
      <c r="E27" s="73" t="s">
        <v>155</v>
      </c>
      <c r="G27" s="29"/>
      <c r="H27" s="29"/>
      <c r="I27" s="29"/>
      <c r="J27" s="29"/>
      <c r="K27" s="28"/>
      <c r="L27" s="29"/>
      <c r="M27" s="29"/>
      <c r="N27" s="29"/>
      <c r="O27" s="29"/>
      <c r="P27" s="6">
        <v>9</v>
      </c>
      <c r="R27" t="b">
        <f t="shared" si="8"/>
        <v>1</v>
      </c>
      <c r="S27" t="b">
        <f t="shared" si="9"/>
        <v>1</v>
      </c>
      <c r="T27" t="b">
        <f t="shared" si="10"/>
        <v>1</v>
      </c>
      <c r="U27" t="b">
        <f t="shared" si="11"/>
        <v>1</v>
      </c>
      <c r="W27" t="b">
        <f t="shared" si="2"/>
        <v>1</v>
      </c>
      <c r="X27" t="b">
        <f t="shared" si="3"/>
        <v>1</v>
      </c>
      <c r="Y27" t="b">
        <f t="shared" si="4"/>
        <v>1</v>
      </c>
      <c r="Z27" t="b">
        <f t="shared" si="5"/>
        <v>1</v>
      </c>
      <c r="AB27" s="17">
        <f t="shared" si="0"/>
        <v>0</v>
      </c>
      <c r="AC27" s="17">
        <f t="shared" si="6"/>
        <v>9</v>
      </c>
      <c r="AF27" s="17">
        <f t="shared" si="1"/>
        <v>0</v>
      </c>
      <c r="AG27">
        <f t="shared" si="7"/>
        <v>9</v>
      </c>
    </row>
    <row r="28" spans="1:35" ht="57.5" x14ac:dyDescent="0.35">
      <c r="A28" s="102" t="s">
        <v>83</v>
      </c>
      <c r="B28" s="74" t="s">
        <v>156</v>
      </c>
      <c r="C28" s="74" t="s">
        <v>157</v>
      </c>
      <c r="D28" s="74" t="s">
        <v>158</v>
      </c>
      <c r="E28" s="73" t="s">
        <v>159</v>
      </c>
      <c r="G28" s="29"/>
      <c r="H28" s="29"/>
      <c r="I28" s="29"/>
      <c r="J28" s="29"/>
      <c r="K28" s="28"/>
      <c r="L28" s="29"/>
      <c r="M28" s="29"/>
      <c r="N28" s="29"/>
      <c r="O28" s="29"/>
      <c r="P28" s="6">
        <v>9</v>
      </c>
      <c r="R28" t="b">
        <f t="shared" si="8"/>
        <v>1</v>
      </c>
      <c r="S28" t="b">
        <f t="shared" si="9"/>
        <v>1</v>
      </c>
      <c r="T28" t="b">
        <f t="shared" si="10"/>
        <v>1</v>
      </c>
      <c r="U28" t="b">
        <f t="shared" si="11"/>
        <v>1</v>
      </c>
      <c r="W28" t="b">
        <f t="shared" si="2"/>
        <v>1</v>
      </c>
      <c r="X28" t="b">
        <f t="shared" si="3"/>
        <v>1</v>
      </c>
      <c r="Y28" t="b">
        <f t="shared" si="4"/>
        <v>1</v>
      </c>
      <c r="Z28" t="b">
        <f t="shared" si="5"/>
        <v>1</v>
      </c>
      <c r="AB28" s="17">
        <f t="shared" si="0"/>
        <v>0</v>
      </c>
      <c r="AC28" s="17">
        <f t="shared" si="6"/>
        <v>9</v>
      </c>
      <c r="AF28" s="17">
        <f t="shared" si="1"/>
        <v>0</v>
      </c>
      <c r="AG28">
        <f t="shared" si="7"/>
        <v>9</v>
      </c>
    </row>
    <row r="29" spans="1:35" ht="3" customHeight="1" x14ac:dyDescent="0.35">
      <c r="A29" s="3"/>
      <c r="P29" s="52">
        <f>SUM(P15:P28)</f>
        <v>126</v>
      </c>
      <c r="AB29" s="17">
        <f>SUM(AB15:AB28)</f>
        <v>0</v>
      </c>
      <c r="AC29" s="17">
        <f>SUM(AC15:AC28)</f>
        <v>126</v>
      </c>
      <c r="AD29" s="13">
        <f>P29-AC29</f>
        <v>0</v>
      </c>
      <c r="AE29" s="18">
        <f>IF(AD29=0,0,AB29/AD29*100)</f>
        <v>0</v>
      </c>
      <c r="AF29" s="13">
        <f>SUM(AF15:AF28)</f>
        <v>0</v>
      </c>
      <c r="AG29">
        <f>SUM(AG15:AG28)</f>
        <v>126</v>
      </c>
      <c r="AH29">
        <f>P29-AG29</f>
        <v>0</v>
      </c>
      <c r="AI29" s="20">
        <f>IF(AH29=0,0,AF29/AH29*100)</f>
        <v>0</v>
      </c>
    </row>
    <row r="30" spans="1:35" ht="17.5" x14ac:dyDescent="0.35">
      <c r="A30" s="31" t="s">
        <v>80</v>
      </c>
      <c r="B30" s="32"/>
      <c r="C30" s="32"/>
      <c r="D30" s="32"/>
      <c r="E30" s="32"/>
      <c r="F30" s="32"/>
      <c r="G30" s="32"/>
      <c r="H30" s="32"/>
      <c r="I30" s="32"/>
      <c r="J30" s="32"/>
      <c r="K30" s="32"/>
      <c r="L30" s="32"/>
      <c r="M30" s="32"/>
      <c r="N30" s="32"/>
      <c r="O30" s="32"/>
      <c r="P30" s="52" t="s">
        <v>31</v>
      </c>
      <c r="AB30" t="s">
        <v>32</v>
      </c>
      <c r="AC30" s="17"/>
      <c r="AD30" t="s">
        <v>30</v>
      </c>
      <c r="AE30" s="53" t="s">
        <v>34</v>
      </c>
      <c r="AF30" t="s">
        <v>32</v>
      </c>
      <c r="AH30" t="s">
        <v>30</v>
      </c>
      <c r="AI30" s="53" t="s">
        <v>34</v>
      </c>
    </row>
    <row r="31" spans="1:35" ht="3" customHeight="1" x14ac:dyDescent="0.35">
      <c r="A31" s="9"/>
      <c r="B31" s="10"/>
      <c r="C31" s="10"/>
      <c r="D31" s="10"/>
      <c r="E31" s="10"/>
      <c r="P31" s="52"/>
      <c r="AC31" s="17"/>
    </row>
    <row r="32" spans="1:35" ht="80.5" x14ac:dyDescent="0.35">
      <c r="A32" s="341" t="s">
        <v>6</v>
      </c>
      <c r="B32" s="73" t="s">
        <v>160</v>
      </c>
      <c r="C32" s="73" t="s">
        <v>161</v>
      </c>
      <c r="D32" s="73" t="s">
        <v>162</v>
      </c>
      <c r="E32" s="73" t="s">
        <v>163</v>
      </c>
      <c r="F32" s="1"/>
      <c r="G32" s="29"/>
      <c r="H32" s="29"/>
      <c r="I32" s="29"/>
      <c r="J32" s="29"/>
      <c r="K32" s="28"/>
      <c r="L32" s="29"/>
      <c r="M32" s="29"/>
      <c r="N32" s="29"/>
      <c r="O32" s="29"/>
      <c r="P32" s="6">
        <v>9</v>
      </c>
      <c r="R32" t="b">
        <f t="shared" ref="R32:R47" si="12">AND(ISBLANK(H32),ISBLANK(I32),ISBLANK(J32))</f>
        <v>1</v>
      </c>
      <c r="S32" t="b">
        <f t="shared" ref="S32:S47" si="13">AND(ISBLANK(G32),ISBLANK(I32),ISBLANK(J32))</f>
        <v>1</v>
      </c>
      <c r="T32" t="b">
        <f t="shared" ref="T32:T47" si="14">AND(ISBLANK(G32),ISBLANK(H32),ISBLANK(J32))</f>
        <v>1</v>
      </c>
      <c r="U32" t="b">
        <f t="shared" ref="U32:U47" si="15">AND(ISBLANK(G32),ISBLANK(H32),ISBLANK(I32))</f>
        <v>1</v>
      </c>
      <c r="W32" t="b">
        <f t="shared" ref="W32:W47" si="16">AND(ISBLANK(M32),ISBLANK(N32),ISBLANK(O32))</f>
        <v>1</v>
      </c>
      <c r="X32" t="b">
        <f t="shared" ref="X32:X47" si="17">AND(ISBLANK(L32),ISBLANK(N32),ISBLANK(O32))</f>
        <v>1</v>
      </c>
      <c r="Y32" t="b">
        <f t="shared" ref="Y32:Y47" si="18">AND(ISBLANK(L32),ISBLANK(M32),ISBLANK(O32))</f>
        <v>1</v>
      </c>
      <c r="Z32" t="b">
        <f t="shared" ref="Z32:Z47" si="19">AND(ISBLANK(L32),ISBLANK(M32),ISBLANK(N32))</f>
        <v>1</v>
      </c>
      <c r="AB32" s="17">
        <f t="shared" ref="AB32:AB47" si="20">IF(G32="x",1,IF(H32="x",5,IF(I32="x",7,IF(J32="x",9,0))))</f>
        <v>0</v>
      </c>
      <c r="AC32" s="17">
        <f>IF(AB32=0,P32,0)</f>
        <v>9</v>
      </c>
      <c r="AF32" s="17">
        <f t="shared" ref="AF32:AF47" si="21">IF(L32="x",1,IF(M32="x",5,IF(N32="x",7,IF(O32="x",9,0))))</f>
        <v>0</v>
      </c>
      <c r="AG32">
        <f>IF(AF32=0,P32,0)</f>
        <v>9</v>
      </c>
    </row>
    <row r="33" spans="1:35" ht="46" x14ac:dyDescent="0.35">
      <c r="A33" s="341"/>
      <c r="B33" s="73" t="s">
        <v>164</v>
      </c>
      <c r="C33" s="73" t="s">
        <v>165</v>
      </c>
      <c r="D33" s="73" t="s">
        <v>166</v>
      </c>
      <c r="E33" s="73" t="s">
        <v>167</v>
      </c>
      <c r="F33" s="1"/>
      <c r="G33" s="29"/>
      <c r="H33" s="29"/>
      <c r="I33" s="29"/>
      <c r="J33" s="29"/>
      <c r="K33" s="28"/>
      <c r="L33" s="29"/>
      <c r="M33" s="29"/>
      <c r="N33" s="29"/>
      <c r="O33" s="29"/>
      <c r="P33" s="6">
        <v>9</v>
      </c>
      <c r="R33" t="b">
        <f t="shared" si="12"/>
        <v>1</v>
      </c>
      <c r="S33" t="b">
        <f t="shared" si="13"/>
        <v>1</v>
      </c>
      <c r="T33" t="b">
        <f t="shared" si="14"/>
        <v>1</v>
      </c>
      <c r="U33" t="b">
        <f t="shared" si="15"/>
        <v>1</v>
      </c>
      <c r="W33" t="b">
        <f t="shared" si="16"/>
        <v>1</v>
      </c>
      <c r="X33" t="b">
        <f t="shared" si="17"/>
        <v>1</v>
      </c>
      <c r="Y33" t="b">
        <f t="shared" si="18"/>
        <v>1</v>
      </c>
      <c r="Z33" t="b">
        <f t="shared" si="19"/>
        <v>1</v>
      </c>
      <c r="AB33" s="17">
        <f t="shared" si="20"/>
        <v>0</v>
      </c>
      <c r="AC33" s="17">
        <f t="shared" ref="AC33:AC47" si="22">IF(AB33=0,P33,0)</f>
        <v>9</v>
      </c>
      <c r="AF33" s="17">
        <f t="shared" si="21"/>
        <v>0</v>
      </c>
      <c r="AG33">
        <f t="shared" ref="AG33:AG47" si="23">IF(AF33=0,P33,0)</f>
        <v>9</v>
      </c>
    </row>
    <row r="34" spans="1:35" ht="46" x14ac:dyDescent="0.35">
      <c r="A34" s="341"/>
      <c r="B34" s="74" t="s">
        <v>168</v>
      </c>
      <c r="C34" s="74" t="s">
        <v>169</v>
      </c>
      <c r="D34" s="105" t="s">
        <v>170</v>
      </c>
      <c r="E34" s="74" t="s">
        <v>171</v>
      </c>
      <c r="F34" s="1"/>
      <c r="G34" s="29"/>
      <c r="H34" s="29"/>
      <c r="I34" s="106"/>
      <c r="J34" s="29"/>
      <c r="K34" s="28"/>
      <c r="L34" s="29"/>
      <c r="M34" s="29"/>
      <c r="N34" s="106"/>
      <c r="O34" s="29"/>
      <c r="P34" s="6">
        <v>9</v>
      </c>
      <c r="R34" t="b">
        <f t="shared" si="12"/>
        <v>1</v>
      </c>
      <c r="S34" t="b">
        <f t="shared" si="13"/>
        <v>1</v>
      </c>
      <c r="T34" t="b">
        <f t="shared" si="14"/>
        <v>1</v>
      </c>
      <c r="U34" t="b">
        <f t="shared" si="15"/>
        <v>1</v>
      </c>
      <c r="W34" t="b">
        <f t="shared" si="16"/>
        <v>1</v>
      </c>
      <c r="X34" t="b">
        <f t="shared" si="17"/>
        <v>1</v>
      </c>
      <c r="Y34" t="b">
        <f t="shared" si="18"/>
        <v>1</v>
      </c>
      <c r="Z34" t="b">
        <f t="shared" si="19"/>
        <v>1</v>
      </c>
      <c r="AB34" s="17">
        <f t="shared" si="20"/>
        <v>0</v>
      </c>
      <c r="AC34" s="17">
        <f t="shared" si="22"/>
        <v>9</v>
      </c>
      <c r="AF34" s="17">
        <f t="shared" si="21"/>
        <v>0</v>
      </c>
      <c r="AG34">
        <f t="shared" si="23"/>
        <v>9</v>
      </c>
    </row>
    <row r="35" spans="1:35" ht="69" x14ac:dyDescent="0.35">
      <c r="A35" s="341"/>
      <c r="B35" s="74" t="s">
        <v>172</v>
      </c>
      <c r="C35" s="74" t="s">
        <v>173</v>
      </c>
      <c r="D35" s="74" t="s">
        <v>174</v>
      </c>
      <c r="E35" s="74" t="s">
        <v>175</v>
      </c>
      <c r="F35" s="1"/>
      <c r="G35" s="29"/>
      <c r="H35" s="29"/>
      <c r="I35" s="29"/>
      <c r="J35" s="29"/>
      <c r="K35" s="28"/>
      <c r="L35" s="29"/>
      <c r="M35" s="29"/>
      <c r="N35" s="29"/>
      <c r="O35" s="29"/>
      <c r="P35" s="6">
        <v>9</v>
      </c>
      <c r="R35" t="b">
        <f t="shared" si="12"/>
        <v>1</v>
      </c>
      <c r="S35" t="b">
        <f t="shared" si="13"/>
        <v>1</v>
      </c>
      <c r="T35" t="b">
        <f t="shared" si="14"/>
        <v>1</v>
      </c>
      <c r="U35" t="b">
        <f t="shared" si="15"/>
        <v>1</v>
      </c>
      <c r="W35" t="b">
        <f t="shared" si="16"/>
        <v>1</v>
      </c>
      <c r="X35" t="b">
        <f t="shared" si="17"/>
        <v>1</v>
      </c>
      <c r="Y35" t="b">
        <f t="shared" si="18"/>
        <v>1</v>
      </c>
      <c r="Z35" t="b">
        <f t="shared" si="19"/>
        <v>1</v>
      </c>
      <c r="AB35" s="17">
        <f t="shared" si="20"/>
        <v>0</v>
      </c>
      <c r="AC35" s="17">
        <f>IF(AB35=0,P35,0)</f>
        <v>9</v>
      </c>
      <c r="AF35" s="17">
        <f t="shared" si="21"/>
        <v>0</v>
      </c>
      <c r="AG35">
        <f t="shared" si="23"/>
        <v>9</v>
      </c>
    </row>
    <row r="36" spans="1:35" ht="57.5" x14ac:dyDescent="0.35">
      <c r="A36" s="341" t="s">
        <v>87</v>
      </c>
      <c r="B36" s="74" t="s">
        <v>176</v>
      </c>
      <c r="C36" s="74" t="s">
        <v>177</v>
      </c>
      <c r="D36" s="74" t="s">
        <v>178</v>
      </c>
      <c r="E36" s="74" t="s">
        <v>179</v>
      </c>
      <c r="F36" s="1"/>
      <c r="G36" s="29"/>
      <c r="H36" s="29"/>
      <c r="I36" s="29"/>
      <c r="J36" s="29"/>
      <c r="K36" s="28"/>
      <c r="L36" s="29"/>
      <c r="M36" s="29"/>
      <c r="N36" s="29"/>
      <c r="O36" s="29"/>
      <c r="P36" s="6">
        <v>9</v>
      </c>
      <c r="R36" t="b">
        <f t="shared" si="12"/>
        <v>1</v>
      </c>
      <c r="S36" t="b">
        <f t="shared" si="13"/>
        <v>1</v>
      </c>
      <c r="T36" t="b">
        <f t="shared" si="14"/>
        <v>1</v>
      </c>
      <c r="U36" t="b">
        <f t="shared" si="15"/>
        <v>1</v>
      </c>
      <c r="W36" t="b">
        <f t="shared" si="16"/>
        <v>1</v>
      </c>
      <c r="X36" t="b">
        <f t="shared" si="17"/>
        <v>1</v>
      </c>
      <c r="Y36" t="b">
        <f t="shared" si="18"/>
        <v>1</v>
      </c>
      <c r="Z36" t="b">
        <f t="shared" si="19"/>
        <v>1</v>
      </c>
      <c r="AB36" s="17">
        <f t="shared" si="20"/>
        <v>0</v>
      </c>
      <c r="AC36" s="17">
        <f t="shared" si="22"/>
        <v>9</v>
      </c>
      <c r="AF36" s="17">
        <f t="shared" si="21"/>
        <v>0</v>
      </c>
      <c r="AG36">
        <f t="shared" si="23"/>
        <v>9</v>
      </c>
    </row>
    <row r="37" spans="1:35" ht="80.5" x14ac:dyDescent="0.35">
      <c r="A37" s="341"/>
      <c r="B37" s="74" t="s">
        <v>180</v>
      </c>
      <c r="C37" s="74" t="s">
        <v>181</v>
      </c>
      <c r="D37" s="74" t="s">
        <v>182</v>
      </c>
      <c r="E37" s="74" t="s">
        <v>183</v>
      </c>
      <c r="F37" s="1"/>
      <c r="G37" s="29"/>
      <c r="H37" s="29"/>
      <c r="I37" s="29"/>
      <c r="J37" s="29"/>
      <c r="K37" s="28"/>
      <c r="L37" s="29"/>
      <c r="M37" s="29"/>
      <c r="N37" s="29"/>
      <c r="O37" s="29"/>
      <c r="P37" s="6">
        <v>9</v>
      </c>
      <c r="R37" t="b">
        <f t="shared" si="12"/>
        <v>1</v>
      </c>
      <c r="S37" t="b">
        <f t="shared" si="13"/>
        <v>1</v>
      </c>
      <c r="T37" t="b">
        <f t="shared" si="14"/>
        <v>1</v>
      </c>
      <c r="U37" t="b">
        <f t="shared" si="15"/>
        <v>1</v>
      </c>
      <c r="W37" t="b">
        <f t="shared" si="16"/>
        <v>1</v>
      </c>
      <c r="X37" t="b">
        <f t="shared" si="17"/>
        <v>1</v>
      </c>
      <c r="Y37" t="b">
        <f t="shared" si="18"/>
        <v>1</v>
      </c>
      <c r="Z37" t="b">
        <f t="shared" si="19"/>
        <v>1</v>
      </c>
      <c r="AB37" s="17">
        <f t="shared" si="20"/>
        <v>0</v>
      </c>
      <c r="AC37" s="17">
        <f t="shared" si="22"/>
        <v>9</v>
      </c>
      <c r="AF37" s="17">
        <f t="shared" si="21"/>
        <v>0</v>
      </c>
      <c r="AG37">
        <f t="shared" si="23"/>
        <v>9</v>
      </c>
    </row>
    <row r="38" spans="1:35" ht="34.5" x14ac:dyDescent="0.35">
      <c r="A38" s="341"/>
      <c r="B38" s="74" t="s">
        <v>184</v>
      </c>
      <c r="C38" s="74" t="s">
        <v>185</v>
      </c>
      <c r="D38" s="74" t="s">
        <v>186</v>
      </c>
      <c r="E38" s="74" t="s">
        <v>187</v>
      </c>
      <c r="F38" s="1"/>
      <c r="G38" s="29"/>
      <c r="H38" s="29"/>
      <c r="I38" s="29"/>
      <c r="J38" s="29"/>
      <c r="K38" s="28"/>
      <c r="L38" s="29"/>
      <c r="M38" s="29"/>
      <c r="N38" s="29"/>
      <c r="O38" s="29"/>
      <c r="P38" s="6">
        <v>9</v>
      </c>
      <c r="R38" t="b">
        <f t="shared" si="12"/>
        <v>1</v>
      </c>
      <c r="S38" t="b">
        <f t="shared" si="13"/>
        <v>1</v>
      </c>
      <c r="T38" t="b">
        <f t="shared" si="14"/>
        <v>1</v>
      </c>
      <c r="U38" t="b">
        <f t="shared" si="15"/>
        <v>1</v>
      </c>
      <c r="W38" t="b">
        <f t="shared" si="16"/>
        <v>1</v>
      </c>
      <c r="X38" t="b">
        <f t="shared" si="17"/>
        <v>1</v>
      </c>
      <c r="Y38" t="b">
        <f t="shared" si="18"/>
        <v>1</v>
      </c>
      <c r="Z38" t="b">
        <f t="shared" si="19"/>
        <v>1</v>
      </c>
      <c r="AB38" s="17">
        <f t="shared" si="20"/>
        <v>0</v>
      </c>
      <c r="AC38" s="17">
        <f t="shared" si="22"/>
        <v>9</v>
      </c>
      <c r="AF38" s="17">
        <f t="shared" si="21"/>
        <v>0</v>
      </c>
      <c r="AG38">
        <f t="shared" si="23"/>
        <v>9</v>
      </c>
    </row>
    <row r="39" spans="1:35" ht="34.5" x14ac:dyDescent="0.35">
      <c r="A39" s="102" t="s">
        <v>7</v>
      </c>
      <c r="B39" s="74" t="s">
        <v>188</v>
      </c>
      <c r="C39" s="74" t="s">
        <v>189</v>
      </c>
      <c r="D39" s="74" t="s">
        <v>190</v>
      </c>
      <c r="E39" s="74" t="s">
        <v>191</v>
      </c>
      <c r="F39" s="1"/>
      <c r="G39" s="29"/>
      <c r="H39" s="29"/>
      <c r="I39" s="29"/>
      <c r="J39" s="29"/>
      <c r="K39" s="28"/>
      <c r="L39" s="29"/>
      <c r="M39" s="29"/>
      <c r="N39" s="29"/>
      <c r="O39" s="29"/>
      <c r="P39" s="6">
        <v>9</v>
      </c>
      <c r="R39" t="b">
        <f t="shared" si="12"/>
        <v>1</v>
      </c>
      <c r="S39" t="b">
        <f t="shared" si="13"/>
        <v>1</v>
      </c>
      <c r="T39" t="b">
        <f t="shared" si="14"/>
        <v>1</v>
      </c>
      <c r="U39" t="b">
        <f t="shared" si="15"/>
        <v>1</v>
      </c>
      <c r="W39" t="b">
        <f t="shared" si="16"/>
        <v>1</v>
      </c>
      <c r="X39" t="b">
        <f t="shared" si="17"/>
        <v>1</v>
      </c>
      <c r="Y39" t="b">
        <f t="shared" si="18"/>
        <v>1</v>
      </c>
      <c r="Z39" t="b">
        <f t="shared" si="19"/>
        <v>1</v>
      </c>
      <c r="AB39" s="17">
        <f t="shared" si="20"/>
        <v>0</v>
      </c>
      <c r="AC39" s="17">
        <f t="shared" si="22"/>
        <v>9</v>
      </c>
      <c r="AF39" s="17">
        <f t="shared" si="21"/>
        <v>0</v>
      </c>
      <c r="AG39">
        <f t="shared" si="23"/>
        <v>9</v>
      </c>
    </row>
    <row r="40" spans="1:35" ht="34.5" x14ac:dyDescent="0.35">
      <c r="A40" s="75" t="s">
        <v>88</v>
      </c>
      <c r="B40" s="74" t="s">
        <v>192</v>
      </c>
      <c r="C40" s="74" t="s">
        <v>193</v>
      </c>
      <c r="D40" s="74" t="s">
        <v>194</v>
      </c>
      <c r="E40" s="74" t="s">
        <v>195</v>
      </c>
      <c r="F40" s="1"/>
      <c r="G40" s="29"/>
      <c r="H40" s="29"/>
      <c r="I40" s="29"/>
      <c r="J40" s="29"/>
      <c r="K40" s="28"/>
      <c r="L40" s="29"/>
      <c r="M40" s="29"/>
      <c r="N40" s="29"/>
      <c r="O40" s="29"/>
      <c r="P40" s="6">
        <v>9</v>
      </c>
      <c r="R40" t="b">
        <f t="shared" si="12"/>
        <v>1</v>
      </c>
      <c r="S40" t="b">
        <f t="shared" si="13"/>
        <v>1</v>
      </c>
      <c r="T40" t="b">
        <f t="shared" si="14"/>
        <v>1</v>
      </c>
      <c r="U40" t="b">
        <f t="shared" si="15"/>
        <v>1</v>
      </c>
      <c r="W40" t="b">
        <f t="shared" si="16"/>
        <v>1</v>
      </c>
      <c r="X40" t="b">
        <f t="shared" si="17"/>
        <v>1</v>
      </c>
      <c r="Y40" t="b">
        <f t="shared" si="18"/>
        <v>1</v>
      </c>
      <c r="Z40" t="b">
        <f t="shared" si="19"/>
        <v>1</v>
      </c>
      <c r="AB40" s="17">
        <f t="shared" si="20"/>
        <v>0</v>
      </c>
      <c r="AC40" s="17">
        <f t="shared" si="22"/>
        <v>9</v>
      </c>
      <c r="AF40" s="17">
        <f t="shared" si="21"/>
        <v>0</v>
      </c>
      <c r="AG40">
        <f t="shared" si="23"/>
        <v>9</v>
      </c>
    </row>
    <row r="41" spans="1:35" ht="34.5" x14ac:dyDescent="0.35">
      <c r="A41" s="344" t="s">
        <v>84</v>
      </c>
      <c r="B41" s="74" t="s">
        <v>196</v>
      </c>
      <c r="C41" s="74" t="s">
        <v>197</v>
      </c>
      <c r="D41" s="74" t="s">
        <v>198</v>
      </c>
      <c r="E41" s="76" t="s">
        <v>199</v>
      </c>
      <c r="F41" s="1"/>
      <c r="G41" s="29"/>
      <c r="H41" s="29"/>
      <c r="I41" s="29"/>
      <c r="J41" s="29"/>
      <c r="K41" s="28"/>
      <c r="L41" s="29"/>
      <c r="M41" s="29"/>
      <c r="N41" s="29"/>
      <c r="O41" s="29"/>
      <c r="P41" s="6">
        <v>9</v>
      </c>
      <c r="R41" t="b">
        <f t="shared" si="12"/>
        <v>1</v>
      </c>
      <c r="S41" t="b">
        <f t="shared" si="13"/>
        <v>1</v>
      </c>
      <c r="T41" t="b">
        <f t="shared" si="14"/>
        <v>1</v>
      </c>
      <c r="U41" t="b">
        <f t="shared" si="15"/>
        <v>1</v>
      </c>
      <c r="W41" t="b">
        <f t="shared" si="16"/>
        <v>1</v>
      </c>
      <c r="X41" t="b">
        <f t="shared" si="17"/>
        <v>1</v>
      </c>
      <c r="Y41" t="b">
        <f t="shared" si="18"/>
        <v>1</v>
      </c>
      <c r="Z41" t="b">
        <f t="shared" si="19"/>
        <v>1</v>
      </c>
      <c r="AB41" s="17">
        <f t="shared" si="20"/>
        <v>0</v>
      </c>
      <c r="AC41" s="17">
        <f t="shared" si="22"/>
        <v>9</v>
      </c>
      <c r="AF41" s="17">
        <f t="shared" si="21"/>
        <v>0</v>
      </c>
      <c r="AG41">
        <f t="shared" si="23"/>
        <v>9</v>
      </c>
    </row>
    <row r="42" spans="1:35" ht="57.5" x14ac:dyDescent="0.35">
      <c r="A42" s="344"/>
      <c r="B42" s="74" t="s">
        <v>200</v>
      </c>
      <c r="C42" s="74" t="s">
        <v>201</v>
      </c>
      <c r="D42" s="74" t="s">
        <v>202</v>
      </c>
      <c r="E42" s="76" t="s">
        <v>203</v>
      </c>
      <c r="F42" s="1"/>
      <c r="G42" s="29"/>
      <c r="H42" s="29"/>
      <c r="I42" s="29"/>
      <c r="J42" s="29"/>
      <c r="K42" s="28"/>
      <c r="L42" s="29"/>
      <c r="M42" s="29"/>
      <c r="N42" s="29"/>
      <c r="O42" s="29"/>
      <c r="P42" s="6">
        <v>9</v>
      </c>
      <c r="R42" t="b">
        <f t="shared" si="12"/>
        <v>1</v>
      </c>
      <c r="S42" t="b">
        <f t="shared" si="13"/>
        <v>1</v>
      </c>
      <c r="T42" t="b">
        <f t="shared" si="14"/>
        <v>1</v>
      </c>
      <c r="U42" t="b">
        <f t="shared" si="15"/>
        <v>1</v>
      </c>
      <c r="W42" t="b">
        <f t="shared" si="16"/>
        <v>1</v>
      </c>
      <c r="X42" t="b">
        <f t="shared" si="17"/>
        <v>1</v>
      </c>
      <c r="Y42" t="b">
        <f t="shared" si="18"/>
        <v>1</v>
      </c>
      <c r="Z42" t="b">
        <f t="shared" si="19"/>
        <v>1</v>
      </c>
      <c r="AB42" s="17">
        <f t="shared" si="20"/>
        <v>0</v>
      </c>
      <c r="AC42" s="17">
        <f t="shared" si="22"/>
        <v>9</v>
      </c>
      <c r="AF42" s="17">
        <f t="shared" si="21"/>
        <v>0</v>
      </c>
      <c r="AG42">
        <f t="shared" si="23"/>
        <v>9</v>
      </c>
    </row>
    <row r="43" spans="1:35" ht="24" customHeight="1" x14ac:dyDescent="0.35">
      <c r="A43" s="344" t="s">
        <v>71</v>
      </c>
      <c r="B43" s="74" t="s">
        <v>204</v>
      </c>
      <c r="C43" s="74" t="s">
        <v>205</v>
      </c>
      <c r="D43" s="74" t="s">
        <v>206</v>
      </c>
      <c r="E43" s="74" t="s">
        <v>207</v>
      </c>
      <c r="F43" s="1"/>
      <c r="G43" s="29"/>
      <c r="H43" s="29"/>
      <c r="I43" s="29"/>
      <c r="J43" s="29"/>
      <c r="K43" s="28"/>
      <c r="L43" s="29"/>
      <c r="M43" s="29"/>
      <c r="N43" s="29"/>
      <c r="O43" s="29"/>
      <c r="P43" s="6">
        <v>9</v>
      </c>
      <c r="R43" t="b">
        <f t="shared" si="12"/>
        <v>1</v>
      </c>
      <c r="S43" t="b">
        <f t="shared" si="13"/>
        <v>1</v>
      </c>
      <c r="T43" t="b">
        <f t="shared" si="14"/>
        <v>1</v>
      </c>
      <c r="U43" t="b">
        <f t="shared" si="15"/>
        <v>1</v>
      </c>
      <c r="W43" t="b">
        <f t="shared" si="16"/>
        <v>1</v>
      </c>
      <c r="X43" t="b">
        <f t="shared" si="17"/>
        <v>1</v>
      </c>
      <c r="Y43" t="b">
        <f t="shared" si="18"/>
        <v>1</v>
      </c>
      <c r="Z43" t="b">
        <f t="shared" si="19"/>
        <v>1</v>
      </c>
      <c r="AB43" s="17">
        <f t="shared" si="20"/>
        <v>0</v>
      </c>
      <c r="AC43" s="17">
        <f t="shared" si="22"/>
        <v>9</v>
      </c>
      <c r="AF43" s="17">
        <f t="shared" si="21"/>
        <v>0</v>
      </c>
      <c r="AG43">
        <f t="shared" si="23"/>
        <v>9</v>
      </c>
    </row>
    <row r="44" spans="1:35" ht="57.5" x14ac:dyDescent="0.35">
      <c r="A44" s="344"/>
      <c r="B44" s="74" t="s">
        <v>208</v>
      </c>
      <c r="C44" s="74" t="s">
        <v>209</v>
      </c>
      <c r="D44" s="74" t="s">
        <v>210</v>
      </c>
      <c r="E44" s="74" t="s">
        <v>211</v>
      </c>
      <c r="F44" s="1"/>
      <c r="G44" s="29"/>
      <c r="H44" s="29"/>
      <c r="I44" s="29"/>
      <c r="J44" s="29"/>
      <c r="K44" s="28"/>
      <c r="L44" s="29"/>
      <c r="M44" s="29"/>
      <c r="N44" s="29"/>
      <c r="O44" s="29"/>
      <c r="P44" s="6">
        <v>9</v>
      </c>
      <c r="R44" t="b">
        <f t="shared" si="12"/>
        <v>1</v>
      </c>
      <c r="S44" t="b">
        <f t="shared" si="13"/>
        <v>1</v>
      </c>
      <c r="T44" t="b">
        <f t="shared" si="14"/>
        <v>1</v>
      </c>
      <c r="U44" t="b">
        <f t="shared" si="15"/>
        <v>1</v>
      </c>
      <c r="W44" t="b">
        <f t="shared" si="16"/>
        <v>1</v>
      </c>
      <c r="X44" t="b">
        <f t="shared" si="17"/>
        <v>1</v>
      </c>
      <c r="Y44" t="b">
        <f t="shared" si="18"/>
        <v>1</v>
      </c>
      <c r="Z44" t="b">
        <f t="shared" si="19"/>
        <v>1</v>
      </c>
      <c r="AB44" s="17">
        <f t="shared" si="20"/>
        <v>0</v>
      </c>
      <c r="AC44" s="17">
        <f t="shared" si="22"/>
        <v>9</v>
      </c>
      <c r="AF44" s="17">
        <f t="shared" si="21"/>
        <v>0</v>
      </c>
      <c r="AG44">
        <f t="shared" si="23"/>
        <v>9</v>
      </c>
    </row>
    <row r="45" spans="1:35" ht="34.5" x14ac:dyDescent="0.35">
      <c r="A45" s="341" t="s">
        <v>26</v>
      </c>
      <c r="B45" s="74" t="s">
        <v>212</v>
      </c>
      <c r="C45" s="74" t="s">
        <v>213</v>
      </c>
      <c r="D45" s="74" t="s">
        <v>214</v>
      </c>
      <c r="E45" s="74" t="s">
        <v>215</v>
      </c>
      <c r="F45" s="1"/>
      <c r="G45" s="29"/>
      <c r="H45" s="29"/>
      <c r="I45" s="29"/>
      <c r="J45" s="29"/>
      <c r="K45" s="28"/>
      <c r="L45" s="29"/>
      <c r="M45" s="29"/>
      <c r="N45" s="29"/>
      <c r="O45" s="29"/>
      <c r="P45" s="6">
        <v>9</v>
      </c>
      <c r="R45" t="b">
        <f t="shared" si="12"/>
        <v>1</v>
      </c>
      <c r="S45" t="b">
        <f t="shared" si="13"/>
        <v>1</v>
      </c>
      <c r="T45" t="b">
        <f t="shared" si="14"/>
        <v>1</v>
      </c>
      <c r="U45" t="b">
        <f t="shared" si="15"/>
        <v>1</v>
      </c>
      <c r="W45" t="b">
        <f t="shared" si="16"/>
        <v>1</v>
      </c>
      <c r="X45" t="b">
        <f t="shared" si="17"/>
        <v>1</v>
      </c>
      <c r="Y45" t="b">
        <f t="shared" si="18"/>
        <v>1</v>
      </c>
      <c r="Z45" t="b">
        <f t="shared" si="19"/>
        <v>1</v>
      </c>
      <c r="AB45" s="17">
        <f t="shared" si="20"/>
        <v>0</v>
      </c>
      <c r="AC45" s="17">
        <f t="shared" si="22"/>
        <v>9</v>
      </c>
      <c r="AF45" s="17">
        <f t="shared" si="21"/>
        <v>0</v>
      </c>
      <c r="AG45">
        <f t="shared" si="23"/>
        <v>9</v>
      </c>
    </row>
    <row r="46" spans="1:35" ht="46" x14ac:dyDescent="0.35">
      <c r="A46" s="341"/>
      <c r="B46" s="74" t="s">
        <v>216</v>
      </c>
      <c r="C46" s="74" t="s">
        <v>217</v>
      </c>
      <c r="D46" s="107" t="s">
        <v>218</v>
      </c>
      <c r="E46" s="74" t="s">
        <v>219</v>
      </c>
      <c r="F46" s="1"/>
      <c r="G46" s="29"/>
      <c r="H46" s="29"/>
      <c r="I46" s="106"/>
      <c r="J46" s="29"/>
      <c r="K46" s="28"/>
      <c r="L46" s="29"/>
      <c r="M46" s="29"/>
      <c r="N46" s="106"/>
      <c r="O46" s="29"/>
      <c r="P46" s="6">
        <v>9</v>
      </c>
      <c r="R46" t="b">
        <f t="shared" si="12"/>
        <v>1</v>
      </c>
      <c r="S46" t="b">
        <f t="shared" si="13"/>
        <v>1</v>
      </c>
      <c r="T46" t="b">
        <f t="shared" si="14"/>
        <v>1</v>
      </c>
      <c r="U46" t="b">
        <f t="shared" si="15"/>
        <v>1</v>
      </c>
      <c r="W46" t="b">
        <f t="shared" si="16"/>
        <v>1</v>
      </c>
      <c r="X46" t="b">
        <f t="shared" si="17"/>
        <v>1</v>
      </c>
      <c r="Y46" t="b">
        <f t="shared" si="18"/>
        <v>1</v>
      </c>
      <c r="Z46" t="b">
        <f t="shared" si="19"/>
        <v>1</v>
      </c>
      <c r="AB46" s="17">
        <f t="shared" si="20"/>
        <v>0</v>
      </c>
      <c r="AC46" s="17">
        <f t="shared" si="22"/>
        <v>9</v>
      </c>
      <c r="AF46" s="17">
        <f t="shared" si="21"/>
        <v>0</v>
      </c>
      <c r="AG46">
        <f t="shared" si="23"/>
        <v>9</v>
      </c>
    </row>
    <row r="47" spans="1:35" ht="92" x14ac:dyDescent="0.35">
      <c r="A47" s="341"/>
      <c r="B47" s="74" t="s">
        <v>220</v>
      </c>
      <c r="C47" s="74" t="s">
        <v>221</v>
      </c>
      <c r="D47" s="73" t="s">
        <v>222</v>
      </c>
      <c r="E47" s="73" t="s">
        <v>223</v>
      </c>
      <c r="F47" s="1"/>
      <c r="G47" s="29"/>
      <c r="H47" s="29"/>
      <c r="I47" s="29"/>
      <c r="J47" s="29"/>
      <c r="K47" s="28"/>
      <c r="L47" s="29"/>
      <c r="M47" s="29"/>
      <c r="N47" s="29"/>
      <c r="O47" s="29"/>
      <c r="P47" s="6">
        <v>9</v>
      </c>
      <c r="R47" t="b">
        <f t="shared" si="12"/>
        <v>1</v>
      </c>
      <c r="S47" t="b">
        <f t="shared" si="13"/>
        <v>1</v>
      </c>
      <c r="T47" t="b">
        <f t="shared" si="14"/>
        <v>1</v>
      </c>
      <c r="U47" t="b">
        <f t="shared" si="15"/>
        <v>1</v>
      </c>
      <c r="W47" t="b">
        <f t="shared" si="16"/>
        <v>1</v>
      </c>
      <c r="X47" t="b">
        <f t="shared" si="17"/>
        <v>1</v>
      </c>
      <c r="Y47" t="b">
        <f t="shared" si="18"/>
        <v>1</v>
      </c>
      <c r="Z47" t="b">
        <f t="shared" si="19"/>
        <v>1</v>
      </c>
      <c r="AB47" s="17">
        <f t="shared" si="20"/>
        <v>0</v>
      </c>
      <c r="AC47" s="17">
        <f t="shared" si="22"/>
        <v>9</v>
      </c>
      <c r="AF47" s="17">
        <f t="shared" si="21"/>
        <v>0</v>
      </c>
      <c r="AG47">
        <f t="shared" si="23"/>
        <v>9</v>
      </c>
    </row>
    <row r="48" spans="1:35" ht="15" hidden="1" customHeight="1" x14ac:dyDescent="0.35">
      <c r="A48" s="2"/>
      <c r="P48" s="52">
        <f>SUM(P32:P47)</f>
        <v>144</v>
      </c>
      <c r="AB48" s="17">
        <f>SUM(AB32:AB47)</f>
        <v>0</v>
      </c>
      <c r="AC48" s="17">
        <f>SUM(AC32:AC47)</f>
        <v>144</v>
      </c>
      <c r="AD48" s="13">
        <f>P48-AC48</f>
        <v>0</v>
      </c>
      <c r="AE48" s="18">
        <f>IF(AD48=0,0,AB48/AD48*100)</f>
        <v>0</v>
      </c>
      <c r="AF48" s="13">
        <f>SUM(AF32:AF47)</f>
        <v>0</v>
      </c>
      <c r="AG48">
        <f>SUM(AG32:AG47)</f>
        <v>144</v>
      </c>
      <c r="AH48">
        <f>P48-AG48</f>
        <v>0</v>
      </c>
      <c r="AI48" s="21">
        <f>IF(AH48=0,0,AF48/AH48*100)</f>
        <v>0</v>
      </c>
    </row>
    <row r="49" spans="1:35" ht="5.25" customHeight="1" x14ac:dyDescent="0.35">
      <c r="A49" s="2"/>
      <c r="P49" s="52" t="s">
        <v>31</v>
      </c>
      <c r="AB49" t="s">
        <v>32</v>
      </c>
      <c r="AC49" s="17"/>
      <c r="AD49" t="s">
        <v>30</v>
      </c>
      <c r="AE49" s="53" t="s">
        <v>34</v>
      </c>
      <c r="AF49" t="s">
        <v>32</v>
      </c>
      <c r="AH49" t="s">
        <v>30</v>
      </c>
      <c r="AI49" s="53" t="s">
        <v>34</v>
      </c>
    </row>
    <row r="50" spans="1:35" ht="17.5" x14ac:dyDescent="0.35">
      <c r="A50" s="30" t="s">
        <v>51</v>
      </c>
      <c r="B50" s="12"/>
      <c r="C50" s="12"/>
      <c r="D50" s="12"/>
      <c r="E50" s="12"/>
      <c r="F50" s="12"/>
      <c r="G50" s="12"/>
      <c r="H50" s="12"/>
      <c r="I50" s="12"/>
      <c r="J50" s="12"/>
      <c r="K50" s="12"/>
      <c r="L50" s="12"/>
      <c r="M50" s="12"/>
      <c r="N50" s="12"/>
      <c r="O50" s="12"/>
      <c r="P50" s="6"/>
      <c r="AC50" s="17"/>
    </row>
    <row r="51" spans="1:35" ht="3" customHeight="1" x14ac:dyDescent="0.35">
      <c r="A51" s="9"/>
      <c r="B51" s="10"/>
      <c r="C51" s="10"/>
      <c r="D51" s="10"/>
      <c r="E51" s="10"/>
      <c r="P51" s="6"/>
      <c r="AC51" s="17"/>
    </row>
    <row r="52" spans="1:35" ht="57.5" x14ac:dyDescent="0.35">
      <c r="A52" s="108" t="s">
        <v>8</v>
      </c>
      <c r="B52" s="74" t="s">
        <v>224</v>
      </c>
      <c r="C52" s="74" t="s">
        <v>225</v>
      </c>
      <c r="D52" s="105" t="s">
        <v>226</v>
      </c>
      <c r="E52" s="74" t="s">
        <v>227</v>
      </c>
      <c r="G52" s="29"/>
      <c r="H52" s="29"/>
      <c r="I52" s="106"/>
      <c r="J52" s="29"/>
      <c r="K52" s="28"/>
      <c r="L52" s="29"/>
      <c r="M52" s="29"/>
      <c r="N52" s="106"/>
      <c r="O52" s="29"/>
      <c r="P52" s="6">
        <v>9</v>
      </c>
      <c r="R52" t="b">
        <f t="shared" ref="R52:R66" si="24">AND(ISBLANK(H52),ISBLANK(I52),ISBLANK(J52))</f>
        <v>1</v>
      </c>
      <c r="S52" t="b">
        <f t="shared" ref="S52:S66" si="25">AND(ISBLANK(G52),ISBLANK(I52),ISBLANK(J52))</f>
        <v>1</v>
      </c>
      <c r="T52" t="b">
        <f t="shared" ref="T52:T66" si="26">AND(ISBLANK(G52),ISBLANK(H52),ISBLANK(J52))</f>
        <v>1</v>
      </c>
      <c r="U52" t="b">
        <f t="shared" ref="U52:U66" si="27">AND(ISBLANK(G52),ISBLANK(H52),ISBLANK(I52))</f>
        <v>1</v>
      </c>
      <c r="W52" t="b">
        <f t="shared" ref="W52:W66" si="28">AND(ISBLANK(M52),ISBLANK(N52),ISBLANK(O52))</f>
        <v>1</v>
      </c>
      <c r="X52" t="b">
        <f t="shared" ref="X52:X66" si="29">AND(ISBLANK(L52),ISBLANK(N52),ISBLANK(O52))</f>
        <v>1</v>
      </c>
      <c r="Y52" t="b">
        <f t="shared" ref="Y52:Y66" si="30">AND(ISBLANK(L52),ISBLANK(M52),ISBLANK(O52))</f>
        <v>1</v>
      </c>
      <c r="Z52" t="b">
        <f t="shared" ref="Z52:Z66" si="31">AND(ISBLANK(L52),ISBLANK(M52),ISBLANK(N52))</f>
        <v>1</v>
      </c>
      <c r="AB52" s="17">
        <f t="shared" ref="AB52:AB66" si="32">IF(G52="x",1,IF(H52="x",5,IF(I52="x",7,IF(J52="x",9,0))))</f>
        <v>0</v>
      </c>
      <c r="AC52" s="17">
        <f>IF(AB52=0,P52,0)</f>
        <v>9</v>
      </c>
      <c r="AF52" s="17">
        <f>IF(L52="x",1,IF(M52="x",5,IF(N52="x",7,IF(O52="x",9,0))))</f>
        <v>0</v>
      </c>
      <c r="AG52">
        <f>IF(AF52=0,P52,0)</f>
        <v>9</v>
      </c>
    </row>
    <row r="53" spans="1:35" ht="46" x14ac:dyDescent="0.35">
      <c r="B53" s="74" t="s">
        <v>228</v>
      </c>
      <c r="C53" s="74" t="s">
        <v>229</v>
      </c>
      <c r="D53" s="105" t="s">
        <v>230</v>
      </c>
      <c r="E53" s="76" t="s">
        <v>231</v>
      </c>
      <c r="G53" s="29"/>
      <c r="H53" s="29"/>
      <c r="I53" s="106"/>
      <c r="J53" s="29"/>
      <c r="K53" s="28"/>
      <c r="L53" s="29"/>
      <c r="M53" s="29"/>
      <c r="N53" s="106"/>
      <c r="O53" s="29"/>
      <c r="P53" s="6">
        <v>9</v>
      </c>
      <c r="R53" t="b">
        <f t="shared" si="24"/>
        <v>1</v>
      </c>
      <c r="S53" t="b">
        <f t="shared" si="25"/>
        <v>1</v>
      </c>
      <c r="T53" t="b">
        <f t="shared" si="26"/>
        <v>1</v>
      </c>
      <c r="U53" t="b">
        <f t="shared" si="27"/>
        <v>1</v>
      </c>
      <c r="W53" t="b">
        <f t="shared" si="28"/>
        <v>1</v>
      </c>
      <c r="X53" t="b">
        <f t="shared" si="29"/>
        <v>1</v>
      </c>
      <c r="Y53" t="b">
        <f t="shared" si="30"/>
        <v>1</v>
      </c>
      <c r="Z53" t="b">
        <f t="shared" si="31"/>
        <v>1</v>
      </c>
      <c r="AB53" s="17">
        <f t="shared" si="32"/>
        <v>0</v>
      </c>
      <c r="AC53" s="17">
        <f t="shared" ref="AC53:AC66" si="33">IF(AB53=0,P53,0)</f>
        <v>9</v>
      </c>
      <c r="AF53" s="17">
        <f>IF(L53="x",1,IF(M53="x",5,IF(N53="x",7,IF(O53="x",9,0))))</f>
        <v>0</v>
      </c>
      <c r="AG53">
        <f t="shared" ref="AG53:AG66" si="34">IF(AF53=0,P53,0)</f>
        <v>9</v>
      </c>
    </row>
    <row r="54" spans="1:35" ht="34.5" x14ac:dyDescent="0.35">
      <c r="A54" s="109" t="s">
        <v>9</v>
      </c>
      <c r="B54" s="74" t="s">
        <v>232</v>
      </c>
      <c r="C54" s="74" t="s">
        <v>233</v>
      </c>
      <c r="D54" s="105" t="s">
        <v>234</v>
      </c>
      <c r="E54" s="76" t="s">
        <v>235</v>
      </c>
      <c r="G54" s="29"/>
      <c r="H54" s="29"/>
      <c r="I54" s="106"/>
      <c r="J54" s="29"/>
      <c r="K54" s="28"/>
      <c r="L54" s="29"/>
      <c r="M54" s="29"/>
      <c r="N54" s="106"/>
      <c r="O54" s="29"/>
      <c r="P54" s="6">
        <v>9</v>
      </c>
      <c r="R54" t="b">
        <f t="shared" si="24"/>
        <v>1</v>
      </c>
      <c r="S54" t="b">
        <f t="shared" si="25"/>
        <v>1</v>
      </c>
      <c r="T54" t="b">
        <f t="shared" si="26"/>
        <v>1</v>
      </c>
      <c r="U54" t="b">
        <f t="shared" si="27"/>
        <v>1</v>
      </c>
      <c r="W54" t="b">
        <f t="shared" si="28"/>
        <v>1</v>
      </c>
      <c r="X54" t="b">
        <f t="shared" si="29"/>
        <v>1</v>
      </c>
      <c r="Y54" t="b">
        <f t="shared" si="30"/>
        <v>1</v>
      </c>
      <c r="Z54" t="b">
        <f t="shared" si="31"/>
        <v>1</v>
      </c>
      <c r="AB54" s="17">
        <f t="shared" si="32"/>
        <v>0</v>
      </c>
      <c r="AC54" s="17">
        <f t="shared" si="33"/>
        <v>9</v>
      </c>
      <c r="AF54" s="17">
        <f t="shared" ref="AF54:AF66" si="35">IF(L54="x",1,IF(M54="x",5,IF(N54="x",7,IF(O54="x",9,0))))</f>
        <v>0</v>
      </c>
      <c r="AG54">
        <f t="shared" si="34"/>
        <v>9</v>
      </c>
    </row>
    <row r="55" spans="1:35" ht="34.5" x14ac:dyDescent="0.35">
      <c r="B55" s="74" t="s">
        <v>236</v>
      </c>
      <c r="C55" s="74" t="s">
        <v>237</v>
      </c>
      <c r="D55" s="105" t="s">
        <v>238</v>
      </c>
      <c r="E55" s="76" t="s">
        <v>239</v>
      </c>
      <c r="G55" s="29"/>
      <c r="H55" s="29"/>
      <c r="I55" s="106"/>
      <c r="J55" s="29"/>
      <c r="K55" s="28"/>
      <c r="L55" s="29"/>
      <c r="M55" s="29"/>
      <c r="N55" s="106"/>
      <c r="O55" s="29"/>
      <c r="P55" s="6">
        <v>9</v>
      </c>
      <c r="R55" t="b">
        <f t="shared" si="24"/>
        <v>1</v>
      </c>
      <c r="S55" t="b">
        <f t="shared" si="25"/>
        <v>1</v>
      </c>
      <c r="T55" t="b">
        <f t="shared" si="26"/>
        <v>1</v>
      </c>
      <c r="U55" t="b">
        <f t="shared" si="27"/>
        <v>1</v>
      </c>
      <c r="W55" t="b">
        <f t="shared" si="28"/>
        <v>1</v>
      </c>
      <c r="X55" t="b">
        <f t="shared" si="29"/>
        <v>1</v>
      </c>
      <c r="Y55" t="b">
        <f t="shared" si="30"/>
        <v>1</v>
      </c>
      <c r="Z55" t="b">
        <f t="shared" si="31"/>
        <v>1</v>
      </c>
      <c r="AB55" s="17">
        <f t="shared" si="32"/>
        <v>0</v>
      </c>
      <c r="AC55" s="17">
        <f t="shared" si="33"/>
        <v>9</v>
      </c>
      <c r="AF55" s="17">
        <f t="shared" si="35"/>
        <v>0</v>
      </c>
      <c r="AG55">
        <f t="shared" si="34"/>
        <v>9</v>
      </c>
    </row>
    <row r="56" spans="1:35" ht="46" x14ac:dyDescent="0.35">
      <c r="A56" s="345" t="s">
        <v>10</v>
      </c>
      <c r="B56" s="74" t="s">
        <v>240</v>
      </c>
      <c r="C56" s="74" t="s">
        <v>241</v>
      </c>
      <c r="D56" s="107" t="s">
        <v>242</v>
      </c>
      <c r="E56" s="74" t="s">
        <v>243</v>
      </c>
      <c r="G56" s="29"/>
      <c r="H56" s="29"/>
      <c r="I56" s="106"/>
      <c r="J56" s="29"/>
      <c r="K56" s="28"/>
      <c r="L56" s="29"/>
      <c r="M56" s="29"/>
      <c r="N56" s="106"/>
      <c r="O56" s="29"/>
      <c r="P56" s="6">
        <v>9</v>
      </c>
      <c r="R56" t="b">
        <f t="shared" si="24"/>
        <v>1</v>
      </c>
      <c r="S56" t="b">
        <f t="shared" si="25"/>
        <v>1</v>
      </c>
      <c r="T56" t="b">
        <f t="shared" si="26"/>
        <v>1</v>
      </c>
      <c r="U56" t="b">
        <f t="shared" si="27"/>
        <v>1</v>
      </c>
      <c r="W56" t="b">
        <f t="shared" si="28"/>
        <v>1</v>
      </c>
      <c r="X56" t="b">
        <f t="shared" si="29"/>
        <v>1</v>
      </c>
      <c r="Y56" t="b">
        <f t="shared" si="30"/>
        <v>1</v>
      </c>
      <c r="Z56" t="b">
        <f t="shared" si="31"/>
        <v>1</v>
      </c>
      <c r="AB56" s="17">
        <f t="shared" si="32"/>
        <v>0</v>
      </c>
      <c r="AC56" s="17">
        <f t="shared" si="33"/>
        <v>9</v>
      </c>
      <c r="AF56" s="17">
        <f t="shared" si="35"/>
        <v>0</v>
      </c>
      <c r="AG56">
        <f t="shared" si="34"/>
        <v>9</v>
      </c>
    </row>
    <row r="57" spans="1:35" ht="46" x14ac:dyDescent="0.35">
      <c r="A57" s="345"/>
      <c r="B57" s="74" t="s">
        <v>244</v>
      </c>
      <c r="C57" s="74" t="s">
        <v>245</v>
      </c>
      <c r="D57" s="74" t="s">
        <v>246</v>
      </c>
      <c r="E57" s="74" t="s">
        <v>247</v>
      </c>
      <c r="G57" s="29"/>
      <c r="H57" s="29"/>
      <c r="I57" s="29"/>
      <c r="J57" s="29"/>
      <c r="K57" s="28"/>
      <c r="L57" s="29"/>
      <c r="M57" s="29"/>
      <c r="N57" s="29"/>
      <c r="O57" s="29"/>
      <c r="P57" s="6">
        <v>9</v>
      </c>
      <c r="R57" t="b">
        <f t="shared" si="24"/>
        <v>1</v>
      </c>
      <c r="S57" t="b">
        <f t="shared" si="25"/>
        <v>1</v>
      </c>
      <c r="T57" t="b">
        <f t="shared" si="26"/>
        <v>1</v>
      </c>
      <c r="U57" t="b">
        <f t="shared" si="27"/>
        <v>1</v>
      </c>
      <c r="W57" t="b">
        <f t="shared" si="28"/>
        <v>1</v>
      </c>
      <c r="X57" t="b">
        <f t="shared" si="29"/>
        <v>1</v>
      </c>
      <c r="Y57" t="b">
        <f t="shared" si="30"/>
        <v>1</v>
      </c>
      <c r="Z57" t="b">
        <f t="shared" si="31"/>
        <v>1</v>
      </c>
      <c r="AB57" s="17">
        <f t="shared" si="32"/>
        <v>0</v>
      </c>
      <c r="AC57" s="17">
        <f t="shared" si="33"/>
        <v>9</v>
      </c>
      <c r="AF57" s="17">
        <f t="shared" si="35"/>
        <v>0</v>
      </c>
      <c r="AG57">
        <f t="shared" si="34"/>
        <v>9</v>
      </c>
    </row>
    <row r="58" spans="1:35" ht="46" x14ac:dyDescent="0.35">
      <c r="A58" s="345"/>
      <c r="B58" s="74" t="s">
        <v>248</v>
      </c>
      <c r="C58" s="74" t="s">
        <v>249</v>
      </c>
      <c r="D58" s="74" t="s">
        <v>250</v>
      </c>
      <c r="E58" s="74" t="s">
        <v>251</v>
      </c>
      <c r="G58" s="29"/>
      <c r="H58" s="29"/>
      <c r="I58" s="29"/>
      <c r="J58" s="29"/>
      <c r="K58" s="28"/>
      <c r="L58" s="29"/>
      <c r="M58" s="29"/>
      <c r="N58" s="29"/>
      <c r="O58" s="29"/>
      <c r="P58" s="6">
        <v>9</v>
      </c>
      <c r="R58" t="b">
        <f t="shared" si="24"/>
        <v>1</v>
      </c>
      <c r="S58" t="b">
        <f t="shared" si="25"/>
        <v>1</v>
      </c>
      <c r="T58" t="b">
        <f t="shared" si="26"/>
        <v>1</v>
      </c>
      <c r="U58" t="b">
        <f t="shared" si="27"/>
        <v>1</v>
      </c>
      <c r="W58" t="b">
        <f t="shared" si="28"/>
        <v>1</v>
      </c>
      <c r="X58" t="b">
        <f t="shared" si="29"/>
        <v>1</v>
      </c>
      <c r="Y58" t="b">
        <f t="shared" si="30"/>
        <v>1</v>
      </c>
      <c r="Z58" t="b">
        <f t="shared" si="31"/>
        <v>1</v>
      </c>
      <c r="AB58" s="17">
        <f t="shared" si="32"/>
        <v>0</v>
      </c>
      <c r="AC58" s="17">
        <f t="shared" si="33"/>
        <v>9</v>
      </c>
      <c r="AF58" s="17">
        <f t="shared" si="35"/>
        <v>0</v>
      </c>
      <c r="AG58">
        <f t="shared" si="34"/>
        <v>9</v>
      </c>
    </row>
    <row r="59" spans="1:35" ht="46" x14ac:dyDescent="0.35">
      <c r="A59" s="341" t="s">
        <v>11</v>
      </c>
      <c r="B59" s="74" t="s">
        <v>252</v>
      </c>
      <c r="C59" s="74" t="s">
        <v>253</v>
      </c>
      <c r="D59" s="105" t="s">
        <v>254</v>
      </c>
      <c r="E59" s="74" t="s">
        <v>255</v>
      </c>
      <c r="G59" s="29"/>
      <c r="H59" s="29"/>
      <c r="I59" s="106"/>
      <c r="J59" s="29"/>
      <c r="K59" s="28"/>
      <c r="L59" s="29"/>
      <c r="M59" s="29"/>
      <c r="N59" s="106"/>
      <c r="O59" s="29"/>
      <c r="P59" s="6">
        <v>9</v>
      </c>
      <c r="R59" t="b">
        <f t="shared" si="24"/>
        <v>1</v>
      </c>
      <c r="S59" t="b">
        <f t="shared" si="25"/>
        <v>1</v>
      </c>
      <c r="T59" t="b">
        <f t="shared" si="26"/>
        <v>1</v>
      </c>
      <c r="U59" t="b">
        <f t="shared" si="27"/>
        <v>1</v>
      </c>
      <c r="W59" t="b">
        <f t="shared" si="28"/>
        <v>1</v>
      </c>
      <c r="X59" t="b">
        <f t="shared" si="29"/>
        <v>1</v>
      </c>
      <c r="Y59" t="b">
        <f t="shared" si="30"/>
        <v>1</v>
      </c>
      <c r="Z59" t="b">
        <f t="shared" si="31"/>
        <v>1</v>
      </c>
      <c r="AB59" s="17">
        <f t="shared" si="32"/>
        <v>0</v>
      </c>
      <c r="AC59" s="17">
        <f t="shared" si="33"/>
        <v>9</v>
      </c>
      <c r="AF59" s="17">
        <f t="shared" si="35"/>
        <v>0</v>
      </c>
      <c r="AG59">
        <f t="shared" si="34"/>
        <v>9</v>
      </c>
    </row>
    <row r="60" spans="1:35" ht="34.5" x14ac:dyDescent="0.35">
      <c r="A60" s="341"/>
      <c r="B60" s="74" t="s">
        <v>256</v>
      </c>
      <c r="C60" s="74" t="s">
        <v>257</v>
      </c>
      <c r="D60" s="105" t="s">
        <v>258</v>
      </c>
      <c r="E60" s="74" t="s">
        <v>259</v>
      </c>
      <c r="G60" s="29"/>
      <c r="H60" s="29"/>
      <c r="I60" s="106"/>
      <c r="J60" s="29"/>
      <c r="K60" s="28"/>
      <c r="L60" s="29"/>
      <c r="M60" s="29"/>
      <c r="N60" s="106"/>
      <c r="O60" s="29"/>
      <c r="P60" s="6">
        <v>9</v>
      </c>
      <c r="R60" t="b">
        <f t="shared" si="24"/>
        <v>1</v>
      </c>
      <c r="S60" t="b">
        <f t="shared" si="25"/>
        <v>1</v>
      </c>
      <c r="T60" t="b">
        <f t="shared" si="26"/>
        <v>1</v>
      </c>
      <c r="U60" t="b">
        <f t="shared" si="27"/>
        <v>1</v>
      </c>
      <c r="W60" t="b">
        <f t="shared" si="28"/>
        <v>1</v>
      </c>
      <c r="X60" t="b">
        <f t="shared" si="29"/>
        <v>1</v>
      </c>
      <c r="Y60" t="b">
        <f t="shared" si="30"/>
        <v>1</v>
      </c>
      <c r="Z60" t="b">
        <f t="shared" si="31"/>
        <v>1</v>
      </c>
      <c r="AB60" s="17">
        <f t="shared" si="32"/>
        <v>0</v>
      </c>
      <c r="AC60" s="17">
        <f t="shared" si="33"/>
        <v>9</v>
      </c>
      <c r="AF60" s="17">
        <f t="shared" si="35"/>
        <v>0</v>
      </c>
      <c r="AG60">
        <f t="shared" si="34"/>
        <v>9</v>
      </c>
    </row>
    <row r="61" spans="1:35" ht="46" x14ac:dyDescent="0.35">
      <c r="A61" s="341"/>
      <c r="B61" s="74" t="s">
        <v>260</v>
      </c>
      <c r="C61" s="74" t="s">
        <v>261</v>
      </c>
      <c r="D61" s="74" t="s">
        <v>262</v>
      </c>
      <c r="E61" s="74" t="s">
        <v>263</v>
      </c>
      <c r="G61" s="29"/>
      <c r="H61" s="29"/>
      <c r="I61" s="29"/>
      <c r="J61" s="29"/>
      <c r="K61" s="28"/>
      <c r="L61" s="29"/>
      <c r="M61" s="29"/>
      <c r="N61" s="29"/>
      <c r="O61" s="29"/>
      <c r="P61" s="6">
        <v>9</v>
      </c>
      <c r="R61" t="b">
        <f t="shared" si="24"/>
        <v>1</v>
      </c>
      <c r="S61" t="b">
        <f t="shared" si="25"/>
        <v>1</v>
      </c>
      <c r="T61" t="b">
        <f t="shared" si="26"/>
        <v>1</v>
      </c>
      <c r="U61" t="b">
        <f t="shared" si="27"/>
        <v>1</v>
      </c>
      <c r="W61" t="b">
        <f t="shared" si="28"/>
        <v>1</v>
      </c>
      <c r="X61" t="b">
        <f t="shared" si="29"/>
        <v>1</v>
      </c>
      <c r="Y61" t="b">
        <f t="shared" si="30"/>
        <v>1</v>
      </c>
      <c r="Z61" t="b">
        <f t="shared" si="31"/>
        <v>1</v>
      </c>
      <c r="AB61" s="17">
        <f t="shared" si="32"/>
        <v>0</v>
      </c>
      <c r="AC61" s="17">
        <f t="shared" si="33"/>
        <v>9</v>
      </c>
      <c r="AF61" s="17">
        <f t="shared" si="35"/>
        <v>0</v>
      </c>
      <c r="AG61">
        <f t="shared" si="34"/>
        <v>9</v>
      </c>
    </row>
    <row r="62" spans="1:35" ht="57.5" x14ac:dyDescent="0.35">
      <c r="A62" s="103" t="s">
        <v>89</v>
      </c>
      <c r="B62" s="74" t="s">
        <v>264</v>
      </c>
      <c r="C62" s="74" t="s">
        <v>265</v>
      </c>
      <c r="D62" s="74" t="s">
        <v>266</v>
      </c>
      <c r="E62" s="74" t="s">
        <v>267</v>
      </c>
      <c r="G62" s="29"/>
      <c r="H62" s="29"/>
      <c r="I62" s="29"/>
      <c r="J62" s="29"/>
      <c r="K62" s="28"/>
      <c r="L62" s="29"/>
      <c r="M62" s="29"/>
      <c r="N62" s="29"/>
      <c r="O62" s="29"/>
      <c r="P62" s="6">
        <v>9</v>
      </c>
      <c r="R62" t="b">
        <f t="shared" si="24"/>
        <v>1</v>
      </c>
      <c r="S62" t="b">
        <f t="shared" si="25"/>
        <v>1</v>
      </c>
      <c r="T62" t="b">
        <f t="shared" si="26"/>
        <v>1</v>
      </c>
      <c r="U62" t="b">
        <f t="shared" si="27"/>
        <v>1</v>
      </c>
      <c r="W62" t="b">
        <f t="shared" si="28"/>
        <v>1</v>
      </c>
      <c r="X62" t="b">
        <f t="shared" si="29"/>
        <v>1</v>
      </c>
      <c r="Y62" t="b">
        <f t="shared" si="30"/>
        <v>1</v>
      </c>
      <c r="Z62" t="b">
        <f t="shared" si="31"/>
        <v>1</v>
      </c>
      <c r="AB62" s="17">
        <f t="shared" si="32"/>
        <v>0</v>
      </c>
      <c r="AC62" s="17">
        <f t="shared" si="33"/>
        <v>9</v>
      </c>
      <c r="AF62" s="17">
        <f t="shared" si="35"/>
        <v>0</v>
      </c>
      <c r="AG62">
        <f t="shared" si="34"/>
        <v>9</v>
      </c>
    </row>
    <row r="63" spans="1:35" ht="46" x14ac:dyDescent="0.35">
      <c r="A63" s="341" t="s">
        <v>12</v>
      </c>
      <c r="B63" s="74" t="s">
        <v>268</v>
      </c>
      <c r="C63" s="74" t="s">
        <v>269</v>
      </c>
      <c r="D63" s="74" t="s">
        <v>270</v>
      </c>
      <c r="E63" s="74" t="s">
        <v>271</v>
      </c>
      <c r="G63" s="29"/>
      <c r="H63" s="29"/>
      <c r="I63" s="29"/>
      <c r="J63" s="29"/>
      <c r="K63" s="28"/>
      <c r="L63" s="29"/>
      <c r="M63" s="29"/>
      <c r="N63" s="29"/>
      <c r="O63" s="29"/>
      <c r="P63" s="6">
        <v>9</v>
      </c>
      <c r="R63" t="b">
        <f t="shared" si="24"/>
        <v>1</v>
      </c>
      <c r="S63" t="b">
        <f t="shared" si="25"/>
        <v>1</v>
      </c>
      <c r="T63" t="b">
        <f t="shared" si="26"/>
        <v>1</v>
      </c>
      <c r="U63" t="b">
        <f t="shared" si="27"/>
        <v>1</v>
      </c>
      <c r="W63" t="b">
        <f t="shared" si="28"/>
        <v>1</v>
      </c>
      <c r="X63" t="b">
        <f t="shared" si="29"/>
        <v>1</v>
      </c>
      <c r="Y63" t="b">
        <f t="shared" si="30"/>
        <v>1</v>
      </c>
      <c r="Z63" t="b">
        <f t="shared" si="31"/>
        <v>1</v>
      </c>
      <c r="AB63" s="17">
        <f t="shared" si="32"/>
        <v>0</v>
      </c>
      <c r="AC63" s="17">
        <f t="shared" si="33"/>
        <v>9</v>
      </c>
      <c r="AF63" s="17">
        <f t="shared" si="35"/>
        <v>0</v>
      </c>
      <c r="AG63">
        <f t="shared" si="34"/>
        <v>9</v>
      </c>
    </row>
    <row r="64" spans="1:35" ht="57.5" x14ac:dyDescent="0.35">
      <c r="A64" s="341"/>
      <c r="B64" s="74" t="s">
        <v>272</v>
      </c>
      <c r="C64" s="74" t="s">
        <v>273</v>
      </c>
      <c r="D64" s="105" t="s">
        <v>274</v>
      </c>
      <c r="E64" s="74" t="s">
        <v>275</v>
      </c>
      <c r="G64" s="29"/>
      <c r="H64" s="29"/>
      <c r="I64" s="106"/>
      <c r="J64" s="29"/>
      <c r="K64" s="28"/>
      <c r="L64" s="29"/>
      <c r="M64" s="29"/>
      <c r="N64" s="106"/>
      <c r="O64" s="29"/>
      <c r="P64" s="6">
        <v>9</v>
      </c>
      <c r="R64" t="b">
        <f t="shared" si="24"/>
        <v>1</v>
      </c>
      <c r="S64" t="b">
        <f t="shared" si="25"/>
        <v>1</v>
      </c>
      <c r="T64" t="b">
        <f t="shared" si="26"/>
        <v>1</v>
      </c>
      <c r="U64" t="b">
        <f t="shared" si="27"/>
        <v>1</v>
      </c>
      <c r="W64" t="b">
        <f t="shared" si="28"/>
        <v>1</v>
      </c>
      <c r="X64" t="b">
        <f t="shared" si="29"/>
        <v>1</v>
      </c>
      <c r="Y64" t="b">
        <f t="shared" si="30"/>
        <v>1</v>
      </c>
      <c r="Z64" t="b">
        <f t="shared" si="31"/>
        <v>1</v>
      </c>
      <c r="AB64" s="17">
        <f t="shared" si="32"/>
        <v>0</v>
      </c>
      <c r="AC64" s="17">
        <f t="shared" si="33"/>
        <v>9</v>
      </c>
      <c r="AF64" s="17">
        <f t="shared" si="35"/>
        <v>0</v>
      </c>
      <c r="AG64">
        <f t="shared" si="34"/>
        <v>9</v>
      </c>
    </row>
    <row r="65" spans="1:35" ht="65" x14ac:dyDescent="0.35">
      <c r="A65" s="102" t="s">
        <v>276</v>
      </c>
      <c r="B65" s="74" t="s">
        <v>277</v>
      </c>
      <c r="C65" s="74" t="s">
        <v>278</v>
      </c>
      <c r="D65" s="107" t="s">
        <v>279</v>
      </c>
      <c r="E65" s="74" t="s">
        <v>280</v>
      </c>
      <c r="G65" s="29"/>
      <c r="H65" s="29"/>
      <c r="I65" s="106"/>
      <c r="J65" s="29"/>
      <c r="K65" s="28"/>
      <c r="L65" s="29"/>
      <c r="M65" s="29"/>
      <c r="N65" s="106"/>
      <c r="O65" s="29"/>
      <c r="P65" s="6">
        <v>9</v>
      </c>
      <c r="R65" t="b">
        <f t="shared" si="24"/>
        <v>1</v>
      </c>
      <c r="S65" t="b">
        <f t="shared" si="25"/>
        <v>1</v>
      </c>
      <c r="T65" t="b">
        <f t="shared" si="26"/>
        <v>1</v>
      </c>
      <c r="U65" t="b">
        <f t="shared" si="27"/>
        <v>1</v>
      </c>
      <c r="W65" t="b">
        <f t="shared" si="28"/>
        <v>1</v>
      </c>
      <c r="X65" t="b">
        <f t="shared" si="29"/>
        <v>1</v>
      </c>
      <c r="Y65" t="b">
        <f t="shared" si="30"/>
        <v>1</v>
      </c>
      <c r="Z65" t="b">
        <f t="shared" si="31"/>
        <v>1</v>
      </c>
      <c r="AB65" s="17">
        <f t="shared" si="32"/>
        <v>0</v>
      </c>
      <c r="AC65" s="17">
        <f t="shared" si="33"/>
        <v>9</v>
      </c>
      <c r="AF65" s="17">
        <f t="shared" si="35"/>
        <v>0</v>
      </c>
      <c r="AG65">
        <f t="shared" si="34"/>
        <v>9</v>
      </c>
    </row>
    <row r="66" spans="1:35" ht="57.5" x14ac:dyDescent="0.35">
      <c r="A66" s="77" t="s">
        <v>13</v>
      </c>
      <c r="B66" s="74" t="s">
        <v>281</v>
      </c>
      <c r="C66" s="79"/>
      <c r="D66" s="79"/>
      <c r="E66" s="74" t="s">
        <v>282</v>
      </c>
      <c r="G66" s="29"/>
      <c r="H66" s="84"/>
      <c r="I66" s="84"/>
      <c r="J66" s="29"/>
      <c r="K66" s="28"/>
      <c r="L66" s="29"/>
      <c r="M66" s="84"/>
      <c r="N66" s="84"/>
      <c r="O66" s="29"/>
      <c r="P66" s="6">
        <v>9</v>
      </c>
      <c r="R66" t="b">
        <f t="shared" si="24"/>
        <v>1</v>
      </c>
      <c r="S66" t="b">
        <f t="shared" si="25"/>
        <v>1</v>
      </c>
      <c r="T66" t="b">
        <f t="shared" si="26"/>
        <v>1</v>
      </c>
      <c r="U66" t="b">
        <f t="shared" si="27"/>
        <v>1</v>
      </c>
      <c r="W66" t="b">
        <f t="shared" si="28"/>
        <v>1</v>
      </c>
      <c r="X66" t="b">
        <f t="shared" si="29"/>
        <v>1</v>
      </c>
      <c r="Y66" t="b">
        <f t="shared" si="30"/>
        <v>1</v>
      </c>
      <c r="Z66" t="b">
        <f t="shared" si="31"/>
        <v>1</v>
      </c>
      <c r="AB66" s="17">
        <f t="shared" si="32"/>
        <v>0</v>
      </c>
      <c r="AC66" s="17">
        <f t="shared" si="33"/>
        <v>9</v>
      </c>
      <c r="AF66" s="17">
        <f t="shared" si="35"/>
        <v>0</v>
      </c>
      <c r="AG66">
        <f t="shared" si="34"/>
        <v>9</v>
      </c>
    </row>
    <row r="67" spans="1:35" ht="3" customHeight="1" x14ac:dyDescent="0.35">
      <c r="A67" s="2"/>
      <c r="P67" s="52">
        <f>SUM(P52:P66)</f>
        <v>135</v>
      </c>
      <c r="AB67" s="17">
        <f>SUM(AB52:AB66)</f>
        <v>0</v>
      </c>
      <c r="AC67" s="17">
        <f>SUM(AC52:AC66)</f>
        <v>135</v>
      </c>
      <c r="AD67">
        <f>P67-AC67</f>
        <v>0</v>
      </c>
      <c r="AE67" s="18">
        <f>IF(AD67=0,0,AB67/AD67*100)</f>
        <v>0</v>
      </c>
      <c r="AF67" s="13">
        <f>SUM(AF52:AF66)</f>
        <v>0</v>
      </c>
      <c r="AG67">
        <f>SUM(AG52:AG66)</f>
        <v>135</v>
      </c>
      <c r="AH67" s="53">
        <f>P67-AG67</f>
        <v>0</v>
      </c>
      <c r="AI67" s="19">
        <f>IF(AH67=0,0,AF67/AH67*100)</f>
        <v>0</v>
      </c>
    </row>
    <row r="68" spans="1:35" ht="17.5" x14ac:dyDescent="0.35">
      <c r="A68" s="110" t="s">
        <v>61</v>
      </c>
      <c r="B68" s="111"/>
      <c r="C68" s="111"/>
      <c r="D68" s="111"/>
      <c r="E68" s="111"/>
      <c r="F68" s="112"/>
      <c r="G68" s="112"/>
      <c r="H68" s="112"/>
      <c r="I68" s="112"/>
      <c r="J68" s="112"/>
      <c r="K68" s="112"/>
      <c r="L68" s="112"/>
      <c r="M68" s="112"/>
      <c r="N68" s="112"/>
      <c r="O68" s="112"/>
      <c r="P68" s="52"/>
      <c r="AB68" t="s">
        <v>32</v>
      </c>
      <c r="AC68" s="17"/>
      <c r="AD68" t="s">
        <v>30</v>
      </c>
      <c r="AE68" s="53" t="s">
        <v>34</v>
      </c>
      <c r="AF68" t="s">
        <v>32</v>
      </c>
      <c r="AH68" t="s">
        <v>30</v>
      </c>
      <c r="AI68" s="53" t="s">
        <v>34</v>
      </c>
    </row>
    <row r="69" spans="1:35" ht="3" customHeight="1" x14ac:dyDescent="0.35">
      <c r="A69" s="9"/>
      <c r="B69" s="10"/>
      <c r="C69" s="10"/>
      <c r="D69" s="10"/>
      <c r="E69" s="10"/>
      <c r="P69" s="52"/>
      <c r="AC69" s="17"/>
    </row>
    <row r="70" spans="1:35" ht="57.5" x14ac:dyDescent="0.35">
      <c r="A70" s="78" t="s">
        <v>14</v>
      </c>
      <c r="B70" s="74" t="s">
        <v>283</v>
      </c>
      <c r="C70" s="74" t="s">
        <v>284</v>
      </c>
      <c r="D70" s="74" t="s">
        <v>285</v>
      </c>
      <c r="E70" s="74" t="s">
        <v>286</v>
      </c>
      <c r="G70" s="29"/>
      <c r="H70" s="29"/>
      <c r="I70" s="29"/>
      <c r="J70" s="29"/>
      <c r="K70" s="28"/>
      <c r="L70" s="29"/>
      <c r="M70" s="29"/>
      <c r="N70" s="29"/>
      <c r="O70" s="29"/>
      <c r="P70" s="6">
        <v>9</v>
      </c>
      <c r="R70" t="b">
        <f t="shared" ref="R70:R77" si="36">AND(ISBLANK(H70),ISBLANK(I70),ISBLANK(J70))</f>
        <v>1</v>
      </c>
      <c r="S70" t="b">
        <f t="shared" ref="S70:S77" si="37">AND(ISBLANK(G70),ISBLANK(I70),ISBLANK(J70))</f>
        <v>1</v>
      </c>
      <c r="T70" t="b">
        <f t="shared" ref="T70:T77" si="38">AND(ISBLANK(G70),ISBLANK(H70),ISBLANK(J70))</f>
        <v>1</v>
      </c>
      <c r="U70" t="b">
        <f t="shared" ref="U70:U77" si="39">AND(ISBLANK(G70),ISBLANK(H70),ISBLANK(I70))</f>
        <v>1</v>
      </c>
      <c r="W70" t="b">
        <f t="shared" ref="W70:W77" si="40">AND(ISBLANK(M70),ISBLANK(N70),ISBLANK(O70))</f>
        <v>1</v>
      </c>
      <c r="X70" t="b">
        <f t="shared" ref="X70:X77" si="41">AND(ISBLANK(L70),ISBLANK(N70),ISBLANK(O70))</f>
        <v>1</v>
      </c>
      <c r="Y70" t="b">
        <f t="shared" ref="Y70:Y77" si="42">AND(ISBLANK(L70),ISBLANK(M70),ISBLANK(O70))</f>
        <v>1</v>
      </c>
      <c r="Z70" t="b">
        <f t="shared" ref="Z70:Z77" si="43">AND(ISBLANK(L70),ISBLANK(M70),ISBLANK(N70))</f>
        <v>1</v>
      </c>
      <c r="AB70" s="17">
        <f t="shared" ref="AB70:AB77" si="44">IF(G70="x",1,IF(H70="x",5,IF(I70="x",7,IF(J70="x",9,0))))</f>
        <v>0</v>
      </c>
      <c r="AC70" s="17">
        <f>IF(AB70=0,P70,0)</f>
        <v>9</v>
      </c>
      <c r="AF70" s="13">
        <f t="shared" ref="AF70:AF77" si="45">IF(L70="x",1,IF(M70="x",5,IF(N70="x",7,IF(O70="x",9,0))))</f>
        <v>0</v>
      </c>
      <c r="AG70">
        <f>IF(AF70=0,P70,0)</f>
        <v>9</v>
      </c>
    </row>
    <row r="71" spans="1:35" ht="46" x14ac:dyDescent="0.35">
      <c r="A71" s="102" t="s">
        <v>15</v>
      </c>
      <c r="B71" s="74" t="s">
        <v>287</v>
      </c>
      <c r="C71" s="73" t="s">
        <v>288</v>
      </c>
      <c r="D71" s="107" t="s">
        <v>289</v>
      </c>
      <c r="E71" s="74" t="s">
        <v>290</v>
      </c>
      <c r="G71" s="29"/>
      <c r="H71" s="29"/>
      <c r="I71" s="106"/>
      <c r="J71" s="29"/>
      <c r="K71" s="28"/>
      <c r="L71" s="29"/>
      <c r="M71" s="29"/>
      <c r="N71" s="106"/>
      <c r="O71" s="29"/>
      <c r="P71" s="6">
        <v>9</v>
      </c>
      <c r="R71" t="b">
        <f t="shared" si="36"/>
        <v>1</v>
      </c>
      <c r="S71" t="b">
        <f t="shared" si="37"/>
        <v>1</v>
      </c>
      <c r="T71" t="b">
        <f t="shared" si="38"/>
        <v>1</v>
      </c>
      <c r="U71" t="b">
        <f t="shared" si="39"/>
        <v>1</v>
      </c>
      <c r="W71" t="b">
        <f t="shared" si="40"/>
        <v>1</v>
      </c>
      <c r="X71" t="b">
        <f t="shared" si="41"/>
        <v>1</v>
      </c>
      <c r="Y71" t="b">
        <f t="shared" si="42"/>
        <v>1</v>
      </c>
      <c r="Z71" t="b">
        <f t="shared" si="43"/>
        <v>1</v>
      </c>
      <c r="AB71" s="17">
        <f t="shared" si="44"/>
        <v>0</v>
      </c>
      <c r="AC71" s="17">
        <f t="shared" ref="AC71:AC77" si="46">IF(AB71=0,P71,0)</f>
        <v>9</v>
      </c>
      <c r="AF71" s="13">
        <f t="shared" si="45"/>
        <v>0</v>
      </c>
      <c r="AG71">
        <f t="shared" ref="AG71:AG77" si="47">IF(AF71=0,P71,0)</f>
        <v>9</v>
      </c>
    </row>
    <row r="72" spans="1:35" ht="46" x14ac:dyDescent="0.35">
      <c r="A72" s="341" t="s">
        <v>16</v>
      </c>
      <c r="B72" s="74" t="s">
        <v>291</v>
      </c>
      <c r="C72" s="74" t="s">
        <v>292</v>
      </c>
      <c r="D72" s="105" t="s">
        <v>293</v>
      </c>
      <c r="E72" s="74" t="s">
        <v>294</v>
      </c>
      <c r="G72" s="29"/>
      <c r="H72" s="29"/>
      <c r="I72" s="106"/>
      <c r="J72" s="29"/>
      <c r="K72" s="28"/>
      <c r="L72" s="29"/>
      <c r="M72" s="29"/>
      <c r="N72" s="106"/>
      <c r="O72" s="29"/>
      <c r="P72" s="6">
        <v>9</v>
      </c>
      <c r="R72" t="b">
        <f t="shared" si="36"/>
        <v>1</v>
      </c>
      <c r="S72" t="b">
        <f t="shared" si="37"/>
        <v>1</v>
      </c>
      <c r="T72" t="b">
        <f t="shared" si="38"/>
        <v>1</v>
      </c>
      <c r="U72" t="b">
        <f t="shared" si="39"/>
        <v>1</v>
      </c>
      <c r="W72" t="b">
        <f t="shared" si="40"/>
        <v>1</v>
      </c>
      <c r="X72" t="b">
        <f t="shared" si="41"/>
        <v>1</v>
      </c>
      <c r="Y72" t="b">
        <f t="shared" si="42"/>
        <v>1</v>
      </c>
      <c r="Z72" t="b">
        <f t="shared" si="43"/>
        <v>1</v>
      </c>
      <c r="AB72" s="17">
        <f t="shared" si="44"/>
        <v>0</v>
      </c>
      <c r="AC72" s="17">
        <f t="shared" si="46"/>
        <v>9</v>
      </c>
      <c r="AF72" s="13">
        <f t="shared" si="45"/>
        <v>0</v>
      </c>
      <c r="AG72">
        <f t="shared" si="47"/>
        <v>9</v>
      </c>
    </row>
    <row r="73" spans="1:35" ht="34.5" x14ac:dyDescent="0.35">
      <c r="A73" s="341"/>
      <c r="B73" s="74" t="s">
        <v>295</v>
      </c>
      <c r="C73" s="74" t="s">
        <v>296</v>
      </c>
      <c r="D73" s="107" t="s">
        <v>297</v>
      </c>
      <c r="E73" s="74" t="s">
        <v>298</v>
      </c>
      <c r="G73" s="29"/>
      <c r="H73" s="29"/>
      <c r="I73" s="106"/>
      <c r="J73" s="29"/>
      <c r="K73" s="28"/>
      <c r="L73" s="29"/>
      <c r="M73" s="29"/>
      <c r="N73" s="106"/>
      <c r="O73" s="29"/>
      <c r="P73" s="6">
        <v>9</v>
      </c>
      <c r="R73" t="b">
        <f t="shared" si="36"/>
        <v>1</v>
      </c>
      <c r="S73" t="b">
        <f t="shared" si="37"/>
        <v>1</v>
      </c>
      <c r="T73" t="b">
        <f t="shared" si="38"/>
        <v>1</v>
      </c>
      <c r="U73" t="b">
        <f t="shared" si="39"/>
        <v>1</v>
      </c>
      <c r="W73" t="b">
        <f t="shared" si="40"/>
        <v>1</v>
      </c>
      <c r="X73" t="b">
        <f t="shared" si="41"/>
        <v>1</v>
      </c>
      <c r="Y73" t="b">
        <f t="shared" si="42"/>
        <v>1</v>
      </c>
      <c r="Z73" t="b">
        <f t="shared" si="43"/>
        <v>1</v>
      </c>
      <c r="AB73" s="17">
        <f t="shared" si="44"/>
        <v>0</v>
      </c>
      <c r="AC73" s="17">
        <f t="shared" si="46"/>
        <v>9</v>
      </c>
      <c r="AF73" s="13">
        <f t="shared" si="45"/>
        <v>0</v>
      </c>
      <c r="AG73">
        <f t="shared" si="47"/>
        <v>9</v>
      </c>
    </row>
    <row r="74" spans="1:35" ht="48.75" customHeight="1" x14ac:dyDescent="0.35">
      <c r="A74" s="341" t="s">
        <v>299</v>
      </c>
      <c r="B74" s="74" t="s">
        <v>300</v>
      </c>
      <c r="C74" s="74" t="s">
        <v>85</v>
      </c>
      <c r="D74" s="105" t="s">
        <v>301</v>
      </c>
      <c r="E74" s="74" t="s">
        <v>302</v>
      </c>
      <c r="G74" s="29"/>
      <c r="H74" s="29"/>
      <c r="I74" s="106"/>
      <c r="J74" s="29"/>
      <c r="K74" s="28"/>
      <c r="L74" s="29"/>
      <c r="M74" s="29"/>
      <c r="N74" s="106"/>
      <c r="O74" s="29"/>
      <c r="P74" s="6">
        <v>9</v>
      </c>
      <c r="R74" t="b">
        <f t="shared" si="36"/>
        <v>1</v>
      </c>
      <c r="S74" t="b">
        <f t="shared" si="37"/>
        <v>1</v>
      </c>
      <c r="T74" t="b">
        <f t="shared" si="38"/>
        <v>1</v>
      </c>
      <c r="U74" t="b">
        <f t="shared" si="39"/>
        <v>1</v>
      </c>
      <c r="W74" t="b">
        <f t="shared" si="40"/>
        <v>1</v>
      </c>
      <c r="X74" t="b">
        <f t="shared" si="41"/>
        <v>1</v>
      </c>
      <c r="Y74" t="b">
        <f t="shared" si="42"/>
        <v>1</v>
      </c>
      <c r="Z74" t="b">
        <f t="shared" si="43"/>
        <v>1</v>
      </c>
      <c r="AB74" s="17">
        <f t="shared" si="44"/>
        <v>0</v>
      </c>
      <c r="AC74" s="17">
        <f t="shared" si="46"/>
        <v>9</v>
      </c>
      <c r="AF74" s="13">
        <f t="shared" si="45"/>
        <v>0</v>
      </c>
      <c r="AG74">
        <f t="shared" si="47"/>
        <v>9</v>
      </c>
    </row>
    <row r="75" spans="1:35" ht="57.5" x14ac:dyDescent="0.35">
      <c r="A75" s="341"/>
      <c r="B75" s="74" t="s">
        <v>303</v>
      </c>
      <c r="C75" s="74" t="s">
        <v>304</v>
      </c>
      <c r="D75" s="105" t="s">
        <v>305</v>
      </c>
      <c r="E75" s="74" t="s">
        <v>306</v>
      </c>
      <c r="G75" s="29"/>
      <c r="H75" s="29"/>
      <c r="I75" s="106"/>
      <c r="J75" s="29"/>
      <c r="K75" s="28"/>
      <c r="L75" s="29"/>
      <c r="M75" s="29"/>
      <c r="N75" s="106"/>
      <c r="O75" s="29"/>
      <c r="P75" s="6">
        <v>9</v>
      </c>
      <c r="R75" t="b">
        <f t="shared" si="36"/>
        <v>1</v>
      </c>
      <c r="S75" t="b">
        <f t="shared" si="37"/>
        <v>1</v>
      </c>
      <c r="T75" t="b">
        <f t="shared" si="38"/>
        <v>1</v>
      </c>
      <c r="U75" t="b">
        <f t="shared" si="39"/>
        <v>1</v>
      </c>
      <c r="W75" t="b">
        <f t="shared" si="40"/>
        <v>1</v>
      </c>
      <c r="X75" t="b">
        <f t="shared" si="41"/>
        <v>1</v>
      </c>
      <c r="Y75" t="b">
        <f t="shared" si="42"/>
        <v>1</v>
      </c>
      <c r="Z75" t="b">
        <f t="shared" si="43"/>
        <v>1</v>
      </c>
      <c r="AB75" s="17">
        <f t="shared" si="44"/>
        <v>0</v>
      </c>
      <c r="AC75" s="17">
        <f t="shared" si="46"/>
        <v>9</v>
      </c>
      <c r="AF75" s="13">
        <f t="shared" si="45"/>
        <v>0</v>
      </c>
      <c r="AG75">
        <f t="shared" si="47"/>
        <v>9</v>
      </c>
    </row>
    <row r="76" spans="1:35" ht="57.5" x14ac:dyDescent="0.35">
      <c r="A76" s="341"/>
      <c r="B76" s="74" t="s">
        <v>307</v>
      </c>
      <c r="C76" s="74" t="s">
        <v>308</v>
      </c>
      <c r="D76" s="74" t="s">
        <v>309</v>
      </c>
      <c r="E76" s="74" t="s">
        <v>310</v>
      </c>
      <c r="G76" s="29"/>
      <c r="H76" s="29"/>
      <c r="I76" s="29"/>
      <c r="J76" s="29"/>
      <c r="K76" s="28"/>
      <c r="L76" s="29"/>
      <c r="M76" s="29"/>
      <c r="N76" s="29"/>
      <c r="O76" s="29"/>
      <c r="P76" s="6">
        <v>9</v>
      </c>
      <c r="R76" t="b">
        <f t="shared" si="36"/>
        <v>1</v>
      </c>
      <c r="S76" t="b">
        <f t="shared" si="37"/>
        <v>1</v>
      </c>
      <c r="T76" t="b">
        <f t="shared" si="38"/>
        <v>1</v>
      </c>
      <c r="U76" t="b">
        <f t="shared" si="39"/>
        <v>1</v>
      </c>
      <c r="W76" t="b">
        <f t="shared" si="40"/>
        <v>1</v>
      </c>
      <c r="X76" t="b">
        <f t="shared" si="41"/>
        <v>1</v>
      </c>
      <c r="Y76" t="b">
        <f t="shared" si="42"/>
        <v>1</v>
      </c>
      <c r="Z76" t="b">
        <f t="shared" si="43"/>
        <v>1</v>
      </c>
      <c r="AB76" s="17">
        <f t="shared" si="44"/>
        <v>0</v>
      </c>
      <c r="AC76" s="17">
        <f t="shared" si="46"/>
        <v>9</v>
      </c>
      <c r="AF76" s="13">
        <f t="shared" si="45"/>
        <v>0</v>
      </c>
      <c r="AG76">
        <f t="shared" si="47"/>
        <v>9</v>
      </c>
    </row>
    <row r="77" spans="1:35" ht="46" x14ac:dyDescent="0.35">
      <c r="A77" s="341"/>
      <c r="B77" s="74" t="s">
        <v>311</v>
      </c>
      <c r="C77" s="74" t="s">
        <v>312</v>
      </c>
      <c r="D77" s="74" t="s">
        <v>313</v>
      </c>
      <c r="E77" s="74" t="s">
        <v>314</v>
      </c>
      <c r="G77" s="29"/>
      <c r="H77" s="29"/>
      <c r="I77" s="29"/>
      <c r="J77" s="29"/>
      <c r="K77" s="28"/>
      <c r="L77" s="29"/>
      <c r="M77" s="29"/>
      <c r="N77" s="29"/>
      <c r="O77" s="29"/>
      <c r="P77" s="6">
        <v>9</v>
      </c>
      <c r="R77" t="b">
        <f t="shared" si="36"/>
        <v>1</v>
      </c>
      <c r="S77" t="b">
        <f t="shared" si="37"/>
        <v>1</v>
      </c>
      <c r="T77" t="b">
        <f t="shared" si="38"/>
        <v>1</v>
      </c>
      <c r="U77" t="b">
        <f t="shared" si="39"/>
        <v>1</v>
      </c>
      <c r="W77" t="b">
        <f t="shared" si="40"/>
        <v>1</v>
      </c>
      <c r="X77" t="b">
        <f t="shared" si="41"/>
        <v>1</v>
      </c>
      <c r="Y77" t="b">
        <f t="shared" si="42"/>
        <v>1</v>
      </c>
      <c r="Z77" t="b">
        <f t="shared" si="43"/>
        <v>1</v>
      </c>
      <c r="AB77" s="17">
        <f t="shared" si="44"/>
        <v>0</v>
      </c>
      <c r="AC77" s="17">
        <f t="shared" si="46"/>
        <v>9</v>
      </c>
      <c r="AF77" s="13">
        <f t="shared" si="45"/>
        <v>0</v>
      </c>
      <c r="AG77">
        <f t="shared" si="47"/>
        <v>9</v>
      </c>
    </row>
    <row r="78" spans="1:35" x14ac:dyDescent="0.35">
      <c r="A78" s="2"/>
      <c r="P78" s="52">
        <f>SUM(P70:P77)</f>
        <v>72</v>
      </c>
      <c r="AB78" s="17">
        <f>SUM(AB70:AB77)</f>
        <v>0</v>
      </c>
      <c r="AC78" s="17">
        <f>SUM(AC70:AC77)</f>
        <v>72</v>
      </c>
      <c r="AD78">
        <f>P78-AC78</f>
        <v>0</v>
      </c>
      <c r="AE78" s="18">
        <f>IF(AD78=0,0,AB78/AD78*100)</f>
        <v>0</v>
      </c>
      <c r="AF78" s="13">
        <f>SUM(AF70:AF77)</f>
        <v>0</v>
      </c>
      <c r="AG78">
        <f>SUM(AG70:AG77)</f>
        <v>72</v>
      </c>
      <c r="AH78">
        <f>P78-AG78</f>
        <v>0</v>
      </c>
      <c r="AI78" s="20">
        <f>IF(AH78=0,0,AF78/AH78*100)</f>
        <v>0</v>
      </c>
    </row>
    <row r="79" spans="1:35" x14ac:dyDescent="0.35">
      <c r="A79" s="2"/>
      <c r="P79" s="52" t="s">
        <v>31</v>
      </c>
      <c r="AB79" t="s">
        <v>32</v>
      </c>
      <c r="AD79" t="s">
        <v>30</v>
      </c>
      <c r="AE79" s="53" t="s">
        <v>34</v>
      </c>
      <c r="AF79" t="s">
        <v>32</v>
      </c>
      <c r="AH79" t="s">
        <v>30</v>
      </c>
      <c r="AI79" s="53" t="s">
        <v>34</v>
      </c>
    </row>
    <row r="80" spans="1:35" x14ac:dyDescent="0.35">
      <c r="A80" s="8" t="s">
        <v>90</v>
      </c>
      <c r="B80" s="82" t="e">
        <f>#REF!</f>
        <v>#REF!</v>
      </c>
      <c r="P80" s="52"/>
      <c r="AE80" s="53"/>
      <c r="AI80" s="53"/>
    </row>
    <row r="81" spans="1:35" x14ac:dyDescent="0.35">
      <c r="A81" s="11" t="s">
        <v>17</v>
      </c>
      <c r="B81" s="82" t="e">
        <f>C3</f>
        <v>#REF!</v>
      </c>
      <c r="C81" s="83" t="s">
        <v>27</v>
      </c>
      <c r="I81" s="340" t="s">
        <v>34</v>
      </c>
      <c r="J81" s="340"/>
      <c r="N81" s="340" t="s">
        <v>34</v>
      </c>
      <c r="O81" s="340"/>
      <c r="P81" s="52">
        <v>1</v>
      </c>
    </row>
    <row r="82" spans="1:35" x14ac:dyDescent="0.35">
      <c r="A82" s="11" t="s">
        <v>48</v>
      </c>
      <c r="B82" s="82" t="e">
        <f>E7</f>
        <v>#REF!</v>
      </c>
      <c r="C82" s="24" t="s">
        <v>44</v>
      </c>
      <c r="D82" s="338" t="s">
        <v>41</v>
      </c>
      <c r="E82" s="338"/>
      <c r="H82" s="7" t="str">
        <f>IF(AE29=0,"/",IF(AE29&lt;50,"O",IF(AE29&lt;65,"V",IF(AE29&lt;80,"G",IF(AE29&lt;100,"ZG",IF(AE29="/","","ZG"))))))</f>
        <v>/</v>
      </c>
      <c r="I82" s="339">
        <f>AE29</f>
        <v>0</v>
      </c>
      <c r="J82" s="339"/>
      <c r="M82" s="7" t="str">
        <f>IF(AI29=0,"/",IF(AI29&lt;50,"O",IF(AI29&lt;65,"V",IF(AI29&lt;80,"G",IF(AI29&lt;100,"ZG",IF(AI29="/","","ZG"))))))</f>
        <v>/</v>
      </c>
      <c r="N82" s="339">
        <f>AI29</f>
        <v>0</v>
      </c>
      <c r="O82" s="339"/>
      <c r="P82" s="52">
        <v>2</v>
      </c>
    </row>
    <row r="83" spans="1:35" x14ac:dyDescent="0.35">
      <c r="A83" s="11" t="s">
        <v>50</v>
      </c>
      <c r="B83" s="82" t="e">
        <f>E5</f>
        <v>#REF!</v>
      </c>
      <c r="C83" s="24" t="s">
        <v>45</v>
      </c>
      <c r="D83" s="338" t="s">
        <v>42</v>
      </c>
      <c r="E83" s="338"/>
      <c r="H83" s="7" t="str">
        <f>IF(AE48=0,"/",IF(AE48&lt;50,"O",IF(AE48&lt;65,"V",IF(AE48&lt;80,"G",IF(AE48&lt;100,"ZG",IF(AE48="/","","ZG"))))))</f>
        <v>/</v>
      </c>
      <c r="I83" s="339">
        <f>AE48</f>
        <v>0</v>
      </c>
      <c r="J83" s="339"/>
      <c r="M83" s="7" t="str">
        <f>IF(AI48=0,"/",IF(AI48&lt;50,"O",IF(AI48&lt;65,"V",IF(AI48&lt;80,"G",IF(AI48&lt;100,"ZG",IF(AI48="/","","ZG"))))))</f>
        <v>/</v>
      </c>
      <c r="N83" s="339">
        <f>AI48</f>
        <v>0</v>
      </c>
      <c r="O83" s="339"/>
      <c r="P83" s="52">
        <v>3</v>
      </c>
      <c r="X83" t="s">
        <v>35</v>
      </c>
      <c r="AC83" t="s">
        <v>34</v>
      </c>
    </row>
    <row r="84" spans="1:35" x14ac:dyDescent="0.35">
      <c r="A84" s="11" t="s">
        <v>49</v>
      </c>
      <c r="B84" s="89">
        <f>C7</f>
        <v>6</v>
      </c>
      <c r="C84" s="24" t="s">
        <v>46</v>
      </c>
      <c r="D84" s="338" t="s">
        <v>43</v>
      </c>
      <c r="E84" s="338"/>
      <c r="H84" s="7" t="str">
        <f>IF(AE67=0,"/",IF(AE67&lt;50,"O",IF(AE67&lt;65,"V",IF(AE67&lt;80,"G",IF(AE67&lt;100,"ZG",IF(AE67="/","","ZG"))))))</f>
        <v>/</v>
      </c>
      <c r="I84" s="339">
        <f>AE67</f>
        <v>0</v>
      </c>
      <c r="J84" s="339"/>
      <c r="M84" s="7" t="str">
        <f>IF(AI67=0,"/",IF(AI67&lt;50,"O",IF(AI67&lt;65,"V",IF(AI67&lt;80,"G",IF(AI67&lt;100,"ZG",IF(AI67="/","","ZG"))))))</f>
        <v>/</v>
      </c>
      <c r="N84" s="339">
        <f>AI67</f>
        <v>0</v>
      </c>
      <c r="O84" s="339"/>
      <c r="P84" s="52">
        <v>4</v>
      </c>
      <c r="W84" s="17"/>
      <c r="Z84" t="s">
        <v>37</v>
      </c>
      <c r="AD84" s="22">
        <f>AE29*0.25</f>
        <v>0</v>
      </c>
      <c r="AI84" s="23">
        <f>AI29*0.25</f>
        <v>0</v>
      </c>
    </row>
    <row r="85" spans="1:35" x14ac:dyDescent="0.35">
      <c r="A85" s="11" t="s">
        <v>96</v>
      </c>
      <c r="B85" s="100" t="e">
        <f>L5</f>
        <v>#REF!</v>
      </c>
      <c r="C85" s="24" t="s">
        <v>47</v>
      </c>
      <c r="D85" s="54" t="s">
        <v>67</v>
      </c>
      <c r="E85" s="54"/>
      <c r="H85" s="7" t="str">
        <f>IF(AE78=0,"/",IF(AE78&lt;50,"O",IF(AE78&lt;65,"V",IF(AE78&lt;80,"G",IF(AE78&lt;100,"ZG",IF(AE78="/","","ZG"))))))</f>
        <v>/</v>
      </c>
      <c r="I85" s="339">
        <f>AE78</f>
        <v>0</v>
      </c>
      <c r="J85" s="339"/>
      <c r="M85" s="7" t="str">
        <f>IF(AI78=0,"/",IF(AI78&lt;50,"O",IF(AI78&lt;65,"V",IF(AI78&lt;80,"G",IF(AI78&lt;100,"ZG",IF(AI78="/","","ZG"))))))</f>
        <v>/</v>
      </c>
      <c r="N85" s="339">
        <f>AI78</f>
        <v>0</v>
      </c>
      <c r="O85" s="339"/>
      <c r="P85" s="52">
        <v>5</v>
      </c>
      <c r="W85" s="17"/>
      <c r="Z85" t="s">
        <v>36</v>
      </c>
      <c r="AD85" s="22">
        <f>AE48*0.25</f>
        <v>0</v>
      </c>
      <c r="AI85" s="23">
        <f>AI48*0.25</f>
        <v>0</v>
      </c>
    </row>
    <row r="86" spans="1:35" x14ac:dyDescent="0.35">
      <c r="A86" s="11"/>
      <c r="C86" s="5"/>
      <c r="D86" s="335" t="s">
        <v>40</v>
      </c>
      <c r="E86" s="335"/>
      <c r="G86" s="14"/>
      <c r="H86" s="7" t="str">
        <f>IF(I86=0,"/",IF(I86&lt;50,"O",IF(I86&lt;65,"V",IF(I86&lt;80,"G",IF(I86&lt;100,"ZG",IF(I86="/","","ZG"))))))</f>
        <v>/</v>
      </c>
      <c r="I86" s="336">
        <f>AD88</f>
        <v>0</v>
      </c>
      <c r="J86" s="336"/>
      <c r="L86" s="26"/>
      <c r="M86" s="7" t="str">
        <f>IF(N86=0,"/",IF(N86&lt;50,"O",IF(N86&lt;65,"V",IF(N86&lt;80,"G",IF(N86&lt;100,"ZG",IF(N86="/","","ZG"))))))</f>
        <v>/</v>
      </c>
      <c r="N86" s="337">
        <f>AI88</f>
        <v>0</v>
      </c>
      <c r="O86" s="337"/>
      <c r="P86" s="52">
        <v>6</v>
      </c>
      <c r="Z86" t="s">
        <v>38</v>
      </c>
      <c r="AD86" s="22">
        <f>AE67*0.25</f>
        <v>0</v>
      </c>
      <c r="AI86" s="23">
        <f>AI67*0.25</f>
        <v>0</v>
      </c>
    </row>
    <row r="87" spans="1:35" x14ac:dyDescent="0.35">
      <c r="A87" s="2"/>
      <c r="G87" s="322" t="s">
        <v>24</v>
      </c>
      <c r="H87" s="323"/>
      <c r="I87" s="323"/>
      <c r="J87" s="324"/>
      <c r="L87" s="325" t="s">
        <v>25</v>
      </c>
      <c r="M87" s="326"/>
      <c r="N87" s="326"/>
      <c r="O87" s="327"/>
      <c r="P87" s="52">
        <v>7</v>
      </c>
      <c r="U87" s="17"/>
      <c r="Z87" t="s">
        <v>39</v>
      </c>
      <c r="AD87" s="22">
        <f>AE78*0.25</f>
        <v>0</v>
      </c>
      <c r="AI87" s="23">
        <f>AI78*0.25</f>
        <v>0</v>
      </c>
    </row>
    <row r="88" spans="1:35" ht="3" customHeight="1" x14ac:dyDescent="0.35">
      <c r="A88" s="2"/>
      <c r="AD88" s="17">
        <f>SUM(AD84:AD87)</f>
        <v>0</v>
      </c>
      <c r="AI88" s="17">
        <f>SUM(AI84:AI87)</f>
        <v>0</v>
      </c>
    </row>
    <row r="89" spans="1:35" x14ac:dyDescent="0.35">
      <c r="A89" s="59" t="s">
        <v>44</v>
      </c>
      <c r="B89" s="63" t="s">
        <v>41</v>
      </c>
      <c r="C89" s="87"/>
      <c r="D89" s="59" t="s">
        <v>45</v>
      </c>
      <c r="E89" s="328" t="s">
        <v>42</v>
      </c>
      <c r="F89" s="328"/>
      <c r="G89" s="328"/>
      <c r="H89" s="328"/>
      <c r="I89" s="328"/>
      <c r="J89" s="328"/>
      <c r="K89" s="328"/>
      <c r="L89" s="328"/>
      <c r="M89" s="328"/>
      <c r="N89" s="328"/>
      <c r="O89" s="329"/>
    </row>
    <row r="90" spans="1:35" x14ac:dyDescent="0.35">
      <c r="A90" s="318" t="s">
        <v>91</v>
      </c>
      <c r="B90" s="319"/>
      <c r="C90" s="320"/>
      <c r="D90" s="330" t="s">
        <v>91</v>
      </c>
      <c r="E90" s="331"/>
      <c r="F90" s="331"/>
      <c r="G90" s="331"/>
      <c r="H90" s="331"/>
      <c r="I90" s="331"/>
      <c r="J90" s="331"/>
      <c r="K90" s="331"/>
      <c r="L90" s="331"/>
      <c r="M90" s="331"/>
      <c r="N90" s="331"/>
      <c r="O90" s="332"/>
    </row>
    <row r="91" spans="1:35" ht="150" customHeight="1" x14ac:dyDescent="0.35">
      <c r="A91" s="321"/>
      <c r="B91" s="321"/>
      <c r="C91" s="321"/>
      <c r="D91" s="321"/>
      <c r="E91" s="321"/>
      <c r="F91" s="321"/>
      <c r="G91" s="321"/>
      <c r="H91" s="321"/>
      <c r="I91" s="321"/>
      <c r="J91" s="321"/>
      <c r="K91" s="321"/>
      <c r="L91" s="321"/>
      <c r="M91" s="321"/>
      <c r="N91" s="321"/>
      <c r="O91" s="321"/>
    </row>
    <row r="92" spans="1:35" ht="3" customHeight="1" x14ac:dyDescent="0.35">
      <c r="A92" s="88"/>
      <c r="B92" s="89"/>
      <c r="C92" s="89"/>
      <c r="D92" s="88"/>
      <c r="E92" s="89"/>
      <c r="F92" s="89"/>
      <c r="G92" s="88"/>
      <c r="H92" s="89"/>
      <c r="I92" s="89"/>
      <c r="J92" s="88"/>
      <c r="K92" s="89"/>
      <c r="L92" s="89"/>
      <c r="M92" s="88"/>
      <c r="N92" s="89"/>
      <c r="O92" s="89"/>
    </row>
    <row r="93" spans="1:35" x14ac:dyDescent="0.35">
      <c r="A93" s="59" t="s">
        <v>46</v>
      </c>
      <c r="B93" s="333" t="s">
        <v>43</v>
      </c>
      <c r="C93" s="334"/>
      <c r="D93" s="59" t="s">
        <v>47</v>
      </c>
      <c r="E93" s="86" t="s">
        <v>67</v>
      </c>
      <c r="F93" s="60"/>
      <c r="G93" s="61"/>
      <c r="H93" s="61"/>
      <c r="I93" s="61"/>
      <c r="J93" s="61"/>
      <c r="K93" s="61"/>
      <c r="L93" s="61"/>
      <c r="M93" s="61"/>
      <c r="N93" s="61"/>
      <c r="O93" s="62"/>
    </row>
    <row r="94" spans="1:35" x14ac:dyDescent="0.35">
      <c r="A94" s="318" t="s">
        <v>92</v>
      </c>
      <c r="B94" s="319"/>
      <c r="C94" s="320"/>
      <c r="D94" s="318" t="s">
        <v>92</v>
      </c>
      <c r="E94" s="319"/>
      <c r="F94" s="319"/>
      <c r="G94" s="319"/>
      <c r="H94" s="319"/>
      <c r="I94" s="319"/>
      <c r="J94" s="319"/>
      <c r="K94" s="319"/>
      <c r="L94" s="319"/>
      <c r="M94" s="319"/>
      <c r="N94" s="319"/>
      <c r="O94" s="320"/>
    </row>
    <row r="95" spans="1:35" ht="150" customHeight="1" x14ac:dyDescent="0.35">
      <c r="A95" s="321"/>
      <c r="B95" s="321"/>
      <c r="C95" s="321"/>
      <c r="D95" s="321"/>
      <c r="E95" s="321"/>
      <c r="F95" s="321"/>
      <c r="G95" s="321"/>
      <c r="H95" s="321"/>
      <c r="I95" s="321"/>
      <c r="J95" s="321"/>
      <c r="K95" s="321"/>
      <c r="L95" s="321"/>
      <c r="M95" s="321"/>
      <c r="N95" s="321"/>
      <c r="O95" s="321"/>
    </row>
    <row r="96" spans="1:35" x14ac:dyDescent="0.35">
      <c r="A96" s="88"/>
      <c r="B96" s="89"/>
      <c r="C96" s="89"/>
      <c r="D96" s="88"/>
      <c r="E96" s="89"/>
      <c r="F96" s="89"/>
      <c r="G96" s="88"/>
      <c r="H96" s="89"/>
      <c r="I96" s="89"/>
      <c r="J96" s="88"/>
      <c r="K96" s="89"/>
      <c r="L96" s="89"/>
      <c r="M96" s="88"/>
      <c r="N96" s="89"/>
      <c r="O96" s="89"/>
    </row>
    <row r="97" spans="1:15" x14ac:dyDescent="0.35">
      <c r="A97" s="90" t="s">
        <v>95</v>
      </c>
      <c r="B97" s="90"/>
      <c r="C97" s="90"/>
      <c r="D97" s="90" t="s">
        <v>58</v>
      </c>
      <c r="E97" s="90"/>
    </row>
    <row r="98" spans="1:15" x14ac:dyDescent="0.35">
      <c r="A98" s="2"/>
    </row>
    <row r="99" spans="1:15" x14ac:dyDescent="0.35">
      <c r="A99" s="2"/>
    </row>
    <row r="100" spans="1:15" x14ac:dyDescent="0.35">
      <c r="A100" s="59" t="s">
        <v>44</v>
      </c>
      <c r="B100" s="63" t="s">
        <v>41</v>
      </c>
      <c r="C100" s="87"/>
      <c r="D100" s="59" t="s">
        <v>45</v>
      </c>
      <c r="E100" s="328" t="s">
        <v>42</v>
      </c>
      <c r="F100" s="328"/>
      <c r="G100" s="328"/>
      <c r="H100" s="328"/>
      <c r="I100" s="328"/>
      <c r="J100" s="328"/>
      <c r="K100" s="328"/>
      <c r="L100" s="328"/>
      <c r="M100" s="328"/>
      <c r="N100" s="328"/>
      <c r="O100" s="329"/>
    </row>
    <row r="101" spans="1:15" x14ac:dyDescent="0.35">
      <c r="A101" s="318" t="s">
        <v>93</v>
      </c>
      <c r="B101" s="319"/>
      <c r="C101" s="320"/>
      <c r="D101" s="330" t="s">
        <v>94</v>
      </c>
      <c r="E101" s="331"/>
      <c r="F101" s="331"/>
      <c r="G101" s="331"/>
      <c r="H101" s="331"/>
      <c r="I101" s="331"/>
      <c r="J101" s="331"/>
      <c r="K101" s="331"/>
      <c r="L101" s="331"/>
      <c r="M101" s="331"/>
      <c r="N101" s="331"/>
      <c r="O101" s="332"/>
    </row>
    <row r="102" spans="1:15" ht="150" customHeight="1" x14ac:dyDescent="0.35">
      <c r="A102" s="321"/>
      <c r="B102" s="321"/>
      <c r="C102" s="321"/>
      <c r="D102" s="354"/>
      <c r="E102" s="354"/>
      <c r="F102" s="354"/>
      <c r="G102" s="354"/>
      <c r="H102" s="354"/>
      <c r="I102" s="354"/>
      <c r="J102" s="354"/>
      <c r="K102" s="354"/>
      <c r="L102" s="354"/>
      <c r="M102" s="354"/>
      <c r="N102" s="354"/>
      <c r="O102" s="354"/>
    </row>
    <row r="103" spans="1:15" x14ac:dyDescent="0.35">
      <c r="A103" s="88"/>
      <c r="B103" s="89"/>
      <c r="C103" s="89"/>
      <c r="D103" s="88"/>
      <c r="E103" s="89"/>
      <c r="F103" s="89"/>
      <c r="G103" s="88"/>
      <c r="H103" s="89"/>
      <c r="I103" s="89"/>
      <c r="J103" s="88"/>
      <c r="K103" s="89"/>
      <c r="L103" s="89"/>
      <c r="M103" s="88"/>
      <c r="N103" s="89"/>
      <c r="O103" s="89"/>
    </row>
    <row r="104" spans="1:15" x14ac:dyDescent="0.35">
      <c r="A104" s="59" t="s">
        <v>46</v>
      </c>
      <c r="B104" s="333" t="s">
        <v>43</v>
      </c>
      <c r="C104" s="334"/>
      <c r="D104" s="59" t="s">
        <v>47</v>
      </c>
      <c r="E104" s="86" t="s">
        <v>67</v>
      </c>
      <c r="F104" s="60"/>
      <c r="G104" s="61"/>
      <c r="H104" s="61"/>
      <c r="I104" s="61"/>
      <c r="J104" s="61"/>
      <c r="K104" s="61"/>
      <c r="L104" s="61"/>
      <c r="M104" s="61"/>
      <c r="N104" s="61"/>
      <c r="O104" s="62"/>
    </row>
    <row r="105" spans="1:15" x14ac:dyDescent="0.35">
      <c r="A105" s="318" t="s">
        <v>94</v>
      </c>
      <c r="B105" s="319"/>
      <c r="C105" s="320"/>
      <c r="D105" s="318" t="s">
        <v>94</v>
      </c>
      <c r="E105" s="319"/>
      <c r="F105" s="319"/>
      <c r="G105" s="319"/>
      <c r="H105" s="319"/>
      <c r="I105" s="319"/>
      <c r="J105" s="319"/>
      <c r="K105" s="319"/>
      <c r="L105" s="319"/>
      <c r="M105" s="319"/>
      <c r="N105" s="319"/>
      <c r="O105" s="320"/>
    </row>
    <row r="106" spans="1:15" ht="150" customHeight="1" x14ac:dyDescent="0.35">
      <c r="A106" s="321"/>
      <c r="B106" s="321"/>
      <c r="C106" s="321"/>
      <c r="D106" s="321"/>
      <c r="E106" s="321"/>
      <c r="F106" s="321"/>
      <c r="G106" s="321"/>
      <c r="H106" s="321"/>
      <c r="I106" s="321"/>
      <c r="J106" s="321"/>
      <c r="K106" s="321"/>
      <c r="L106" s="321"/>
      <c r="M106" s="321"/>
      <c r="N106" s="321"/>
      <c r="O106" s="321"/>
    </row>
    <row r="107" spans="1:15" x14ac:dyDescent="0.35">
      <c r="A107" s="88"/>
      <c r="B107" s="89"/>
      <c r="C107" s="89"/>
      <c r="D107" s="88"/>
      <c r="E107" s="89"/>
      <c r="F107" s="89"/>
      <c r="G107" s="88"/>
      <c r="H107" s="89"/>
      <c r="I107" s="89"/>
      <c r="J107" s="88"/>
      <c r="K107" s="89"/>
      <c r="L107" s="89"/>
      <c r="M107" s="88"/>
      <c r="N107" s="89"/>
      <c r="O107" s="89"/>
    </row>
    <row r="108" spans="1:15" x14ac:dyDescent="0.35">
      <c r="A108" s="90" t="s">
        <v>95</v>
      </c>
      <c r="B108" s="90"/>
      <c r="C108" s="90"/>
      <c r="D108" s="90" t="s">
        <v>58</v>
      </c>
      <c r="E108" s="90"/>
    </row>
    <row r="109" spans="1:15" x14ac:dyDescent="0.35">
      <c r="A109" s="2"/>
    </row>
  </sheetData>
  <sheetProtection password="CF7A" sheet="1" objects="1" scenarios="1" selectLockedCells="1"/>
  <mergeCells count="58">
    <mergeCell ref="E100:O100"/>
    <mergeCell ref="A101:C101"/>
    <mergeCell ref="D101:O101"/>
    <mergeCell ref="A102:C102"/>
    <mergeCell ref="D102:O102"/>
    <mergeCell ref="B104:C104"/>
    <mergeCell ref="A105:C105"/>
    <mergeCell ref="D105:O105"/>
    <mergeCell ref="A106:C106"/>
    <mergeCell ref="D106:O106"/>
    <mergeCell ref="G8:J8"/>
    <mergeCell ref="L8:O8"/>
    <mergeCell ref="E1:O1"/>
    <mergeCell ref="E3:O3"/>
    <mergeCell ref="G5:K5"/>
    <mergeCell ref="L5:O5"/>
    <mergeCell ref="G7:P7"/>
    <mergeCell ref="N81:O81"/>
    <mergeCell ref="A63:A64"/>
    <mergeCell ref="G9:J9"/>
    <mergeCell ref="L9:O9"/>
    <mergeCell ref="A23:A24"/>
    <mergeCell ref="A32:A35"/>
    <mergeCell ref="A36:A38"/>
    <mergeCell ref="A41:A42"/>
    <mergeCell ref="A43:A44"/>
    <mergeCell ref="A45:A47"/>
    <mergeCell ref="A56:A58"/>
    <mergeCell ref="A59:A61"/>
    <mergeCell ref="A72:A73"/>
    <mergeCell ref="A74:A77"/>
    <mergeCell ref="I81:J81"/>
    <mergeCell ref="D86:E86"/>
    <mergeCell ref="I86:J86"/>
    <mergeCell ref="N86:O86"/>
    <mergeCell ref="D82:E82"/>
    <mergeCell ref="I82:J82"/>
    <mergeCell ref="N82:O82"/>
    <mergeCell ref="D83:E83"/>
    <mergeCell ref="I83:J83"/>
    <mergeCell ref="N83:O83"/>
    <mergeCell ref="D84:E84"/>
    <mergeCell ref="I84:J84"/>
    <mergeCell ref="N84:O84"/>
    <mergeCell ref="I85:J85"/>
    <mergeCell ref="N85:O85"/>
    <mergeCell ref="A94:C94"/>
    <mergeCell ref="D94:O94"/>
    <mergeCell ref="A95:C95"/>
    <mergeCell ref="D95:O95"/>
    <mergeCell ref="G87:J87"/>
    <mergeCell ref="L87:O87"/>
    <mergeCell ref="E89:O89"/>
    <mergeCell ref="A90:C90"/>
    <mergeCell ref="D90:O90"/>
    <mergeCell ref="B93:C93"/>
    <mergeCell ref="A91:C91"/>
    <mergeCell ref="D91:O91"/>
  </mergeCells>
  <conditionalFormatting sqref="B80:B83">
    <cfRule type="cellIs" dxfId="29" priority="11" operator="equal">
      <formula>0</formula>
    </cfRule>
  </conditionalFormatting>
  <conditionalFormatting sqref="B85">
    <cfRule type="cellIs" dxfId="28" priority="1" operator="equal">
      <formula>0</formula>
    </cfRule>
  </conditionalFormatting>
  <conditionalFormatting sqref="C3">
    <cfRule type="cellIs" dxfId="27" priority="9" operator="equal">
      <formula>0</formula>
    </cfRule>
    <cfRule type="cellIs" dxfId="26" priority="10" operator="equal">
      <formula>0</formula>
    </cfRule>
  </conditionalFormatting>
  <conditionalFormatting sqref="C5">
    <cfRule type="cellIs" dxfId="25" priority="3" operator="equal">
      <formula>0</formula>
    </cfRule>
  </conditionalFormatting>
  <conditionalFormatting sqref="E5">
    <cfRule type="cellIs" dxfId="24" priority="8" operator="equal">
      <formula>0</formula>
    </cfRule>
  </conditionalFormatting>
  <conditionalFormatting sqref="E7">
    <cfRule type="cellIs" dxfId="23" priority="6" operator="equal">
      <formula>0</formula>
    </cfRule>
  </conditionalFormatting>
  <conditionalFormatting sqref="H82:H86 M82:M86">
    <cfRule type="cellIs" dxfId="22" priority="23" operator="equal">
      <formula>"ZG"</formula>
    </cfRule>
    <cfRule type="cellIs" dxfId="21" priority="24" operator="equal">
      <formula>"G"</formula>
    </cfRule>
    <cfRule type="cellIs" dxfId="20" priority="25" operator="equal">
      <formula>"V"</formula>
    </cfRule>
    <cfRule type="cellIs" dxfId="19" priority="26" operator="equal">
      <formula>"O"</formula>
    </cfRule>
  </conditionalFormatting>
  <conditionalFormatting sqref="I86:J86 N86:O86">
    <cfRule type="cellIs" dxfId="18" priority="29" operator="lessThan">
      <formula>50</formula>
    </cfRule>
  </conditionalFormatting>
  <conditionalFormatting sqref="L5:O5">
    <cfRule type="cellIs" dxfId="17" priority="2" operator="equal">
      <formula>0</formula>
    </cfRule>
    <cfRule type="cellIs" dxfId="16" priority="27" operator="equal">
      <formula>0</formula>
    </cfRule>
  </conditionalFormatting>
  <dataValidations count="1">
    <dataValidation type="custom" allowBlank="1" showInputMessage="1" showErrorMessage="1" sqref="G32:J47 L15:O28 G15:J28 L32:O47 L70:O77 G70:J77 G52:J66 L52:O66" xr:uid="{00000000-0002-0000-0600-000000000000}">
      <formula1>AND(G15="x",R15=TRUE)</formula1>
    </dataValidation>
  </dataValidations>
  <pageMargins left="0.23622047244094491" right="0.23622047244094491" top="0.55118110236220474" bottom="0.5511811023622047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tabColor rgb="FFFFC000"/>
  </sheetPr>
  <dimension ref="A1:P38"/>
  <sheetViews>
    <sheetView showGridLines="0" showRowColHeaders="0" workbookViewId="0">
      <selection activeCell="A35" sqref="A35:K35"/>
    </sheetView>
  </sheetViews>
  <sheetFormatPr defaultRowHeight="14.5" x14ac:dyDescent="0.35"/>
  <cols>
    <col min="3" max="3" width="8.6328125" customWidth="1"/>
    <col min="4" max="4" width="15.6328125" customWidth="1"/>
    <col min="5" max="5" width="8.6328125" customWidth="1"/>
    <col min="6" max="6" width="15.6328125" customWidth="1"/>
    <col min="7" max="7" width="6.26953125" hidden="1" customWidth="1"/>
    <col min="8" max="8" width="0.26953125" hidden="1" customWidth="1"/>
    <col min="9" max="9" width="8.1796875" customWidth="1"/>
    <col min="10" max="11" width="6.7265625" customWidth="1"/>
    <col min="12" max="12" width="1.1796875" customWidth="1"/>
    <col min="13" max="13" width="9" hidden="1" customWidth="1"/>
    <col min="14" max="14" width="13.81640625" hidden="1" customWidth="1"/>
    <col min="15" max="15" width="2" hidden="1" customWidth="1"/>
    <col min="16" max="16" width="0.26953125" hidden="1" customWidth="1"/>
  </cols>
  <sheetData>
    <row r="1" spans="1:16" ht="32.5" customHeight="1" thickBot="1" x14ac:dyDescent="0.4">
      <c r="A1" s="355" t="s">
        <v>325</v>
      </c>
      <c r="B1" s="356"/>
      <c r="C1" s="356"/>
      <c r="D1" s="356"/>
      <c r="E1" s="356"/>
      <c r="F1" s="356"/>
      <c r="G1" s="356"/>
      <c r="H1" s="356"/>
      <c r="I1" s="356"/>
      <c r="J1" s="356"/>
      <c r="K1" s="357"/>
      <c r="L1" s="4"/>
    </row>
    <row r="2" spans="1:16" ht="3" customHeight="1" x14ac:dyDescent="0.35"/>
    <row r="3" spans="1:16" x14ac:dyDescent="0.35">
      <c r="A3" s="124"/>
      <c r="B3" s="125"/>
      <c r="C3" s="126"/>
      <c r="E3" s="66"/>
      <c r="F3" s="2"/>
      <c r="J3" s="358"/>
      <c r="K3" s="358"/>
      <c r="L3" s="247">
        <f>FP!K9</f>
        <v>0</v>
      </c>
    </row>
    <row r="4" spans="1:16" ht="3" customHeight="1" x14ac:dyDescent="0.35">
      <c r="A4" s="127"/>
      <c r="C4" s="128"/>
      <c r="D4" s="2"/>
      <c r="E4" s="2"/>
      <c r="F4" s="2"/>
      <c r="I4" s="2"/>
      <c r="J4" s="11"/>
    </row>
    <row r="5" spans="1:16" ht="15.5" customHeight="1" x14ac:dyDescent="0.35">
      <c r="A5" s="127"/>
      <c r="C5" s="129"/>
      <c r="D5" s="11" t="s">
        <v>52</v>
      </c>
      <c r="E5" s="363">
        <f>FP!K5</f>
        <v>0</v>
      </c>
      <c r="F5" s="363"/>
      <c r="K5" s="11"/>
      <c r="L5" s="247"/>
    </row>
    <row r="6" spans="1:16" ht="3" customHeight="1" x14ac:dyDescent="0.35">
      <c r="A6" s="127"/>
      <c r="C6" s="128"/>
      <c r="D6" s="2"/>
      <c r="E6" s="2"/>
      <c r="F6" s="2"/>
      <c r="G6" s="11"/>
      <c r="H6" s="11"/>
      <c r="I6" s="2"/>
      <c r="J6" s="2"/>
    </row>
    <row r="7" spans="1:16" ht="15" customHeight="1" x14ac:dyDescent="0.35">
      <c r="A7" s="127"/>
      <c r="C7" s="128"/>
      <c r="D7" s="11" t="s">
        <v>439</v>
      </c>
      <c r="E7" s="2">
        <f>FP!K9</f>
        <v>0</v>
      </c>
      <c r="F7" s="2"/>
      <c r="G7" s="11"/>
      <c r="H7" s="11"/>
      <c r="I7" s="11" t="s">
        <v>441</v>
      </c>
      <c r="J7" s="2">
        <f>FP!K13</f>
        <v>0</v>
      </c>
    </row>
    <row r="8" spans="1:16" ht="15" customHeight="1" x14ac:dyDescent="0.35">
      <c r="A8" s="127"/>
      <c r="C8" s="129"/>
      <c r="D8" s="55" t="s">
        <v>440</v>
      </c>
      <c r="E8">
        <f>FP!K11</f>
        <v>0</v>
      </c>
      <c r="I8" s="55" t="s">
        <v>442</v>
      </c>
      <c r="J8" s="2">
        <f>FP!K15</f>
        <v>0</v>
      </c>
      <c r="K8" s="2"/>
    </row>
    <row r="9" spans="1:16" x14ac:dyDescent="0.35">
      <c r="A9" s="125"/>
      <c r="B9" s="136" t="s">
        <v>53</v>
      </c>
      <c r="C9" s="137" t="s">
        <v>315</v>
      </c>
      <c r="D9" s="135" t="s">
        <v>316</v>
      </c>
      <c r="E9" s="359" t="s">
        <v>438</v>
      </c>
      <c r="F9" s="359"/>
      <c r="G9" s="359"/>
      <c r="H9" s="359"/>
      <c r="I9" s="359"/>
      <c r="J9" s="359"/>
      <c r="K9" s="359"/>
      <c r="L9" s="92"/>
    </row>
    <row r="10" spans="1:16" ht="15" customHeight="1" x14ac:dyDescent="0.35">
      <c r="P10" s="7"/>
    </row>
    <row r="11" spans="1:16" ht="15" customHeight="1" x14ac:dyDescent="0.35">
      <c r="A11" s="39" t="s">
        <v>382</v>
      </c>
    </row>
    <row r="12" spans="1:16" ht="15" customHeight="1" x14ac:dyDescent="0.35"/>
    <row r="13" spans="1:16" ht="34" customHeight="1" x14ac:dyDescent="0.35">
      <c r="B13" s="41"/>
      <c r="C13" s="246" t="s">
        <v>434</v>
      </c>
      <c r="D13" s="246" t="s">
        <v>435</v>
      </c>
      <c r="E13" s="246" t="s">
        <v>436</v>
      </c>
      <c r="F13" s="246" t="s">
        <v>437</v>
      </c>
      <c r="G13" s="218" t="s">
        <v>77</v>
      </c>
      <c r="H13" s="65" t="s">
        <v>78</v>
      </c>
      <c r="L13" s="93"/>
    </row>
    <row r="14" spans="1:16" ht="15" customHeight="1" x14ac:dyDescent="0.35">
      <c r="B14" s="217" t="s">
        <v>383</v>
      </c>
      <c r="C14" s="220">
        <f>'AWZW_5de jaar'!K83</f>
        <v>0</v>
      </c>
      <c r="D14" s="220" t="str">
        <f>'AWZW_5de jaar'!L83</f>
        <v>/</v>
      </c>
      <c r="E14" s="220">
        <f>'AWZW_6de jaar'!K83</f>
        <v>0</v>
      </c>
      <c r="F14" s="220" t="str">
        <f>'AWZW_6de jaar'!L83</f>
        <v>/</v>
      </c>
      <c r="G14" s="219">
        <f>'KZ6.5'!N82</f>
        <v>0</v>
      </c>
      <c r="H14" s="96">
        <f>'KZ6.6'!N82</f>
        <v>0</v>
      </c>
      <c r="J14" s="64"/>
      <c r="L14" s="94"/>
      <c r="O14">
        <f>SUM(IF(F14=0,0,1),IF(G14=0,0,1),IF(H14=0,0,1),IF(C14=0,0,1),IF(D14=0,0,1),IF(E14=0,0,1))</f>
        <v>2</v>
      </c>
    </row>
    <row r="15" spans="1:16" ht="15" customHeight="1" x14ac:dyDescent="0.35">
      <c r="B15" s="217" t="s">
        <v>384</v>
      </c>
      <c r="C15" s="220">
        <f>'AWZW_5de jaar'!K84</f>
        <v>0</v>
      </c>
      <c r="D15" s="220" t="str">
        <f>'AWZW_5de jaar'!L84</f>
        <v>/</v>
      </c>
      <c r="E15" s="220">
        <f>'AWZW_6de jaar'!K84</f>
        <v>0</v>
      </c>
      <c r="F15" s="220" t="str">
        <f>'AWZW_6de jaar'!L84</f>
        <v>/</v>
      </c>
      <c r="G15" s="219">
        <f>'KZ6.5'!N83</f>
        <v>0</v>
      </c>
      <c r="H15" s="96">
        <f>'KZ6.6'!N83</f>
        <v>0</v>
      </c>
      <c r="J15" s="64"/>
      <c r="L15" s="94"/>
      <c r="O15">
        <f>SUM(IF(F15=0,0,1),IF(G15=0,0,1),IF(H15=0,0,1),IF(C15=0,0,1),IF(D15=0,0,1),IF(E15=0,0,1))</f>
        <v>2</v>
      </c>
    </row>
    <row r="16" spans="1:16" ht="15" customHeight="1" x14ac:dyDescent="0.35">
      <c r="B16" s="217" t="s">
        <v>385</v>
      </c>
      <c r="C16" s="220">
        <f>'AWZW_5de jaar'!K85</f>
        <v>0</v>
      </c>
      <c r="D16" s="220" t="str">
        <f>'AWZW_5de jaar'!L85</f>
        <v>/</v>
      </c>
      <c r="E16" s="220">
        <f>'AWZW_6de jaar'!K85</f>
        <v>0</v>
      </c>
      <c r="F16" s="220" t="str">
        <f>'AWZW_6de jaar'!L85</f>
        <v>/</v>
      </c>
      <c r="G16" s="219">
        <f>'KZ6.5'!N84</f>
        <v>0</v>
      </c>
      <c r="H16" s="96">
        <f>'KZ6.6'!N84</f>
        <v>0</v>
      </c>
      <c r="J16" s="64"/>
      <c r="L16" s="94"/>
      <c r="O16">
        <f>SUM(IF(F16=0,0,1),IF(G16=0,0,1),IF(H16=0,0,1),IF(C16=0,0,1),IF(D16=0,0,1),IF(E16=0,0,1))</f>
        <v>2</v>
      </c>
    </row>
    <row r="17" spans="2:15" ht="15" customHeight="1" x14ac:dyDescent="0.35">
      <c r="B17" s="217" t="s">
        <v>386</v>
      </c>
      <c r="C17" s="220">
        <f>'AWZW_5de jaar'!K86</f>
        <v>0</v>
      </c>
      <c r="D17" s="220" t="str">
        <f>'AWZW_5de jaar'!L86</f>
        <v>/</v>
      </c>
      <c r="E17" s="220">
        <f>'AWZW_6de jaar'!K86</f>
        <v>0</v>
      </c>
      <c r="F17" s="220" t="str">
        <f>'AWZW_6de jaar'!L86</f>
        <v>/</v>
      </c>
      <c r="G17" s="219">
        <f>'KZ6.5'!N85</f>
        <v>0</v>
      </c>
      <c r="H17" s="96">
        <f>'KZ6.6'!N85</f>
        <v>0</v>
      </c>
      <c r="J17" s="64"/>
      <c r="L17" s="94"/>
      <c r="O17">
        <f>SUM(IF(F17=0,0,1),IF(G17=0,0,1),IF(H17=0,0,1),IF(C17=0,0,1),IF(D17=0,0,1),IF(E17=0,0,1))</f>
        <v>2</v>
      </c>
    </row>
    <row r="18" spans="2:15" ht="15.5" customHeight="1" x14ac:dyDescent="0.35">
      <c r="B18" s="217" t="s">
        <v>387</v>
      </c>
      <c r="C18" s="220">
        <f>'AWZW_5de jaar'!K87</f>
        <v>0</v>
      </c>
      <c r="D18" s="220" t="str">
        <f>'AWZW_5de jaar'!L87</f>
        <v>/</v>
      </c>
      <c r="E18" s="220">
        <f>'AWZW_6de jaar'!K87</f>
        <v>0</v>
      </c>
      <c r="F18" s="220" t="str">
        <f>'AWZW_6de jaar'!L87</f>
        <v>/</v>
      </c>
    </row>
    <row r="19" spans="2:15" ht="14.25" customHeight="1" x14ac:dyDescent="0.35"/>
    <row r="20" spans="2:15" ht="3" hidden="1" customHeight="1" x14ac:dyDescent="0.35">
      <c r="C20" s="65" t="s">
        <v>73</v>
      </c>
      <c r="D20" s="65" t="s">
        <v>74</v>
      </c>
      <c r="E20" s="65" t="s">
        <v>75</v>
      </c>
      <c r="F20" s="65" t="s">
        <v>76</v>
      </c>
      <c r="G20" s="65" t="s">
        <v>77</v>
      </c>
      <c r="H20" s="65" t="s">
        <v>78</v>
      </c>
    </row>
    <row r="21" spans="2:15" hidden="1" x14ac:dyDescent="0.35">
      <c r="B21" s="95" t="s">
        <v>63</v>
      </c>
      <c r="C21" s="97" t="str">
        <f>IF(C14=0,"/",IF(C14&lt;50,"O",IF(C14&lt;65,"V",IF(C14&lt;80,"G",IF(C14&lt;100,"U",IF(C14="/","","U"))))))</f>
        <v>/</v>
      </c>
      <c r="D21" s="97" t="str">
        <f>IF(D14=0,"/",IF(D14&lt;50,"O",IF(D14&lt;65,"V",IF(D14&lt;80,"G",IF(D14&lt;100,"U",IF(D14="/","","U"))))))</f>
        <v/>
      </c>
      <c r="E21" s="97" t="str">
        <f>IF(E14=0,"/",IF(E14&lt;50,"O",IF(E14&lt;65,"V",IF(E14&lt;80,"G",IF(E14&lt;100,"U",IF(E14="/","","U"))))))</f>
        <v>/</v>
      </c>
      <c r="F21" s="97" t="str">
        <f>IF(F14=0,"/",IF(F14&lt;50,"O",IF(F14&lt;65,"V",IF(F14&lt;80,"G",IF(F14&lt;100,"U",IF(F14="/","","U"))))))</f>
        <v/>
      </c>
      <c r="G21" s="97" t="str">
        <f t="shared" ref="G21:H24" si="0">IF(G14=0,"/",IF(G14&lt;50,"O",IF(G14&lt;65,"V",IF(G14&lt;80,"G",IF(G14&lt;100,"ZG",IF(G14="/","","ZG"))))))</f>
        <v>/</v>
      </c>
      <c r="H21" s="97" t="str">
        <f t="shared" si="0"/>
        <v>/</v>
      </c>
    </row>
    <row r="22" spans="2:15" hidden="1" x14ac:dyDescent="0.35">
      <c r="B22" s="95" t="s">
        <v>64</v>
      </c>
      <c r="C22" s="97" t="str">
        <f>IF(C15=0,"/",IF(C15&lt;50,"O",IF(C15&lt;65,"V",IF(C15&lt;80,"G",IF(C15&lt;100,"U",IF(C15="/","","U"))))))</f>
        <v>/</v>
      </c>
      <c r="D22" s="97" t="str">
        <f t="shared" ref="D22:F24" si="1">IF(D15=0,"/",IF(D15&lt;50,"O",IF(D15&lt;65,"V",IF(D15&lt;80,"G",IF(D15&lt;100,"U",IF(D15="/","","U"))))))</f>
        <v/>
      </c>
      <c r="E22" s="97" t="str">
        <f t="shared" si="1"/>
        <v>/</v>
      </c>
      <c r="F22" s="97" t="str">
        <f t="shared" si="1"/>
        <v/>
      </c>
      <c r="G22" s="97" t="str">
        <f t="shared" si="0"/>
        <v>/</v>
      </c>
      <c r="H22" s="97" t="str">
        <f t="shared" si="0"/>
        <v>/</v>
      </c>
    </row>
    <row r="23" spans="2:15" hidden="1" x14ac:dyDescent="0.35">
      <c r="B23" s="95" t="s">
        <v>65</v>
      </c>
      <c r="C23" s="97" t="str">
        <f>IF(C16=0,"/",IF(C16&lt;50,"O",IF(C16&lt;65,"V",IF(C16&lt;80,"G",IF(C16&lt;100,"U",IF(C16="/","","U"))))))</f>
        <v>/</v>
      </c>
      <c r="D23" s="97" t="str">
        <f t="shared" si="1"/>
        <v/>
      </c>
      <c r="E23" s="97" t="str">
        <f t="shared" si="1"/>
        <v>/</v>
      </c>
      <c r="F23" s="97" t="str">
        <f t="shared" si="1"/>
        <v/>
      </c>
      <c r="G23" s="97" t="str">
        <f t="shared" si="0"/>
        <v>/</v>
      </c>
      <c r="H23" s="97" t="str">
        <f t="shared" si="0"/>
        <v>/</v>
      </c>
    </row>
    <row r="24" spans="2:15" hidden="1" x14ac:dyDescent="0.35">
      <c r="B24" s="95" t="s">
        <v>66</v>
      </c>
      <c r="C24" s="97" t="str">
        <f>IF(C17=0,"/",IF(C17&lt;50,"O",IF(C17&lt;65,"V",IF(C17&lt;80,"G",IF(C17&lt;100,"U",IF(C17="/","","U"))))))</f>
        <v>/</v>
      </c>
      <c r="D24" s="97" t="str">
        <f t="shared" si="1"/>
        <v/>
      </c>
      <c r="E24" s="97" t="str">
        <f t="shared" si="1"/>
        <v>/</v>
      </c>
      <c r="F24" s="97" t="str">
        <f t="shared" si="1"/>
        <v/>
      </c>
      <c r="G24" s="97" t="str">
        <f t="shared" si="0"/>
        <v>/</v>
      </c>
      <c r="H24" s="97" t="str">
        <f t="shared" si="0"/>
        <v>/</v>
      </c>
    </row>
    <row r="25" spans="2:15" ht="15" hidden="1" customHeight="1" x14ac:dyDescent="0.35"/>
    <row r="26" spans="2:15" ht="15" customHeight="1" x14ac:dyDescent="0.35">
      <c r="B26" s="44" t="s">
        <v>62</v>
      </c>
      <c r="C26" s="45"/>
      <c r="D26" s="17"/>
    </row>
    <row r="27" spans="2:15" ht="15" customHeight="1" x14ac:dyDescent="0.35">
      <c r="B27" s="42" t="s">
        <v>383</v>
      </c>
      <c r="C27" s="43" t="s">
        <v>57</v>
      </c>
      <c r="D27" s="46" t="s">
        <v>388</v>
      </c>
    </row>
    <row r="28" spans="2:15" ht="15" customHeight="1" x14ac:dyDescent="0.35">
      <c r="B28" s="42" t="s">
        <v>384</v>
      </c>
      <c r="C28" s="43" t="s">
        <v>57</v>
      </c>
      <c r="D28" s="46" t="s">
        <v>389</v>
      </c>
    </row>
    <row r="29" spans="2:15" ht="15" customHeight="1" x14ac:dyDescent="0.35">
      <c r="B29" s="42" t="s">
        <v>385</v>
      </c>
      <c r="C29" s="43" t="s">
        <v>57</v>
      </c>
      <c r="D29" s="46" t="s">
        <v>390</v>
      </c>
    </row>
    <row r="30" spans="2:15" ht="15" customHeight="1" x14ac:dyDescent="0.35">
      <c r="B30" s="42" t="s">
        <v>386</v>
      </c>
      <c r="C30" s="43" t="s">
        <v>57</v>
      </c>
      <c r="D30" s="46" t="s">
        <v>391</v>
      </c>
    </row>
    <row r="31" spans="2:15" ht="15" customHeight="1" x14ac:dyDescent="0.35">
      <c r="B31" s="42" t="s">
        <v>387</v>
      </c>
      <c r="C31" s="43" t="s">
        <v>57</v>
      </c>
      <c r="D31" s="46" t="s">
        <v>344</v>
      </c>
    </row>
    <row r="32" spans="2:15" ht="15" customHeight="1" x14ac:dyDescent="0.35"/>
    <row r="33" spans="1:12" x14ac:dyDescent="0.35">
      <c r="A33" s="5" t="s">
        <v>56</v>
      </c>
    </row>
    <row r="34" spans="1:12" ht="3" customHeight="1" thickBot="1" x14ac:dyDescent="0.4">
      <c r="A34" s="5"/>
    </row>
    <row r="35" spans="1:12" ht="158.25" customHeight="1" thickBot="1" x14ac:dyDescent="0.4">
      <c r="A35" s="360"/>
      <c r="B35" s="361"/>
      <c r="C35" s="361"/>
      <c r="D35" s="361"/>
      <c r="E35" s="361"/>
      <c r="F35" s="361"/>
      <c r="G35" s="361"/>
      <c r="H35" s="361"/>
      <c r="I35" s="361"/>
      <c r="J35" s="361"/>
      <c r="K35" s="362"/>
      <c r="L35" s="249"/>
    </row>
    <row r="36" spans="1:12" x14ac:dyDescent="0.35">
      <c r="A36" t="s">
        <v>393</v>
      </c>
      <c r="E36" t="s">
        <v>392</v>
      </c>
    </row>
    <row r="38" spans="1:12" x14ac:dyDescent="0.35">
      <c r="A38" s="5" t="s">
        <v>95</v>
      </c>
      <c r="I38" s="5" t="s">
        <v>319</v>
      </c>
    </row>
  </sheetData>
  <sheetProtection algorithmName="SHA-512" hashValue="cKOz6+CpA+KyI+YejTsHmrQBlKeX5z0JSbu/OR9KL+lib1+D2zyviyq5AEYVajCaPoSug7VpusxgEHDRAs/A5A==" saltValue="w6iU0kF6YXSoh6tS17g3dQ==" spinCount="100000" sheet="1" selectLockedCells="1" pivotTables="0"/>
  <mergeCells count="5">
    <mergeCell ref="A1:K1"/>
    <mergeCell ref="J3:K3"/>
    <mergeCell ref="E9:K9"/>
    <mergeCell ref="A35:K35"/>
    <mergeCell ref="E5:F5"/>
  </mergeCells>
  <conditionalFormatting sqref="C21:H24">
    <cfRule type="cellIs" dxfId="15" priority="11" operator="equal">
      <formula>"ZG"</formula>
    </cfRule>
    <cfRule type="cellIs" dxfId="14" priority="12" operator="equal">
      <formula>"G"</formula>
    </cfRule>
    <cfRule type="cellIs" dxfId="13" priority="13" operator="equal">
      <formula>"V"</formula>
    </cfRule>
    <cfRule type="cellIs" dxfId="12" priority="14" operator="equal">
      <formula>"O"</formula>
    </cfRule>
  </conditionalFormatting>
  <conditionalFormatting sqref="G14:H17">
    <cfRule type="cellIs" dxfId="11" priority="23" operator="equal">
      <formula>0</formula>
    </cfRule>
    <cfRule type="cellIs" dxfId="10" priority="24" operator="equal">
      <formula>0</formula>
    </cfRule>
    <cfRule type="cellIs" dxfId="9" priority="25" operator="lessThan">
      <formula>50</formula>
    </cfRule>
    <cfRule type="cellIs" dxfId="8" priority="26" operator="between">
      <formula>50</formula>
      <formula>65</formula>
    </cfRule>
    <cfRule type="cellIs" dxfId="7" priority="27" operator="between">
      <formula>65</formula>
      <formula>80</formula>
    </cfRule>
    <cfRule type="cellIs" dxfId="6" priority="28" operator="greaterThan">
      <formula>80</formula>
    </cfRule>
  </conditionalFormatting>
  <conditionalFormatting sqref="J14:J17 L14:L17">
    <cfRule type="cellIs" dxfId="5" priority="122" operator="between">
      <formula>50</formula>
      <formula>65</formula>
    </cfRule>
    <cfRule type="cellIs" dxfId="4" priority="123" operator="between">
      <formula>65</formula>
      <formula>80</formula>
    </cfRule>
    <cfRule type="cellIs" dxfId="3" priority="124" operator="greaterThan">
      <formula>80</formula>
    </cfRule>
  </conditionalFormatting>
  <conditionalFormatting sqref="L3 L5">
    <cfRule type="cellIs" dxfId="2" priority="41" operator="equal">
      <formula>0</formula>
    </cfRule>
  </conditionalFormatting>
  <conditionalFormatting sqref="L14:L17 J14:J17">
    <cfRule type="cellIs" dxfId="1" priority="121" operator="lessThan">
      <formula>50</formula>
    </cfRule>
  </conditionalFormatting>
  <conditionalFormatting sqref="L14:L17">
    <cfRule type="cellIs" dxfId="0" priority="120" operator="equal">
      <formula>0</formula>
    </cfRule>
  </conditionalFormatting>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9</vt:i4>
      </vt:variant>
    </vt:vector>
  </HeadingPairs>
  <TitlesOfParts>
    <vt:vector size="16" baseType="lpstr">
      <vt:lpstr>FP</vt:lpstr>
      <vt:lpstr>AWZW</vt:lpstr>
      <vt:lpstr>AWZW_5de jaar</vt:lpstr>
      <vt:lpstr>AWZW_6de jaar</vt:lpstr>
      <vt:lpstr>KZ6.5</vt:lpstr>
      <vt:lpstr>KZ6.6</vt:lpstr>
      <vt:lpstr>JRTOT AWZW</vt:lpstr>
      <vt:lpstr>AWZW!Afdrukbereik</vt:lpstr>
      <vt:lpstr>'AWZW_5de jaar'!Afdrukbereik</vt:lpstr>
      <vt:lpstr>'AWZW_6de jaar'!Afdrukbereik</vt:lpstr>
      <vt:lpstr>'JRTOT AWZW'!Afdrukbereik</vt:lpstr>
      <vt:lpstr>KZ6.5!Afdrukbereik</vt:lpstr>
      <vt:lpstr>KZ6.6!Afdrukbereik</vt:lpstr>
      <vt:lpstr>'AWZW_5de jaar'!Afdruktitels</vt:lpstr>
      <vt:lpstr>'AWZW_6de jaar'!Afdruktitels</vt:lpstr>
      <vt:lpstr>AWZW!OLE_LINK1</vt:lpstr>
    </vt:vector>
  </TitlesOfParts>
  <Company>vzw KSOM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boelen</dc:creator>
  <cp:lastModifiedBy>Boelen Annick</cp:lastModifiedBy>
  <cp:lastPrinted>2023-12-01T12:54:24Z</cp:lastPrinted>
  <dcterms:created xsi:type="dcterms:W3CDTF">2009-07-03T07:27:43Z</dcterms:created>
  <dcterms:modified xsi:type="dcterms:W3CDTF">2023-12-12T10:53:12Z</dcterms:modified>
</cp:coreProperties>
</file>